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All Agencies" sheetId="1" r:id="rId1"/>
    <sheet name="USDA" sheetId="2" r:id="rId2"/>
    <sheet name="DHS" sheetId="3" r:id="rId3"/>
    <sheet name="DOE" sheetId="4" r:id="rId4"/>
    <sheet name="NSF" sheetId="5" r:id="rId5"/>
    <sheet name="NIST" sheetId="6" r:id="rId6"/>
    <sheet name="DOT" sheetId="7" r:id="rId7"/>
    <sheet name="DoD" sheetId="8" r:id="rId8"/>
    <sheet name="NASA" sheetId="9" r:id="rId9"/>
    <sheet name="NIH" sheetId="10" r:id="rId10"/>
    <sheet name="ED" sheetId="11" r:id="rId11"/>
    <sheet name="EPA" sheetId="12" r:id="rId12"/>
    <sheet name="NOAA" sheetId="13" r:id="rId13"/>
  </sheets>
  <definedNames/>
  <calcPr fullCalcOnLoad="1"/>
</workbook>
</file>

<file path=xl/sharedStrings.xml><?xml version="1.0" encoding="utf-8"?>
<sst xmlns="http://schemas.openxmlformats.org/spreadsheetml/2006/main" count="1012" uniqueCount="147">
  <si>
    <t>DOC</t>
  </si>
  <si>
    <t>NSF</t>
  </si>
  <si>
    <t>USDA</t>
  </si>
  <si>
    <t>DOT</t>
  </si>
  <si>
    <t>NASA</t>
  </si>
  <si>
    <t>DHS</t>
  </si>
  <si>
    <t xml:space="preserve">NIH </t>
  </si>
  <si>
    <t>EPA</t>
  </si>
  <si>
    <t>DOE</t>
  </si>
  <si>
    <t>ED</t>
  </si>
  <si>
    <t>NOAA</t>
  </si>
  <si>
    <t>NIST</t>
  </si>
  <si>
    <t xml:space="preserve">STATE  </t>
  </si>
  <si>
    <t>A</t>
  </si>
  <si>
    <t>P</t>
  </si>
  <si>
    <t>A:P</t>
  </si>
  <si>
    <t xml:space="preserve">A </t>
  </si>
  <si>
    <t>Alabama</t>
  </si>
  <si>
    <t>n/a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</si>
  <si>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</si>
  <si>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</si>
  <si>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</si>
  <si>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</si>
  <si>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</si>
  <si>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</si>
  <si>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</si>
  <si>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</si>
  <si>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Flordia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</si>
  <si>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</si>
  <si>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</si>
  <si>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</si>
  <si>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</si>
  <si>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</si>
  <si>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</si>
  <si>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</si>
  <si>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</si>
  <si>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</si>
  <si>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</si>
  <si>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</si>
  <si>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</si>
  <si>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</si>
  <si>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</si>
  <si>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</si>
  <si>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</si>
  <si>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</si>
  <si>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</si>
  <si>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</si>
  <si>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</si>
  <si>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</si>
  <si>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</si>
  <si>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</si>
  <si>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</si>
  <si>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</si>
  <si>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</si>
  <si>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</si>
  <si>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</si>
  <si>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</si>
  <si>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</si>
  <si>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</si>
  <si>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</si>
  <si>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</si>
  <si>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</si>
  <si>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</si>
  <si>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</si>
  <si>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</si>
  <si>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</si>
  <si>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</si>
  <si>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Virgnia</t>
  </si>
  <si>
    <t>Wisconsin</t>
  </si>
  <si>
    <t>Wyoming</t>
  </si>
  <si>
    <t>Total</t>
  </si>
  <si>
    <t>SBIR Phase I Awards and Proposals 2008</t>
  </si>
  <si>
    <t>State</t>
  </si>
  <si>
    <t>Florida</t>
  </si>
  <si>
    <t xml:space="preserve">Nevada </t>
  </si>
  <si>
    <t>West Virginia</t>
  </si>
  <si>
    <t>total</t>
  </si>
  <si>
    <t>USDA FY08 Phase I Awards &amp; Proposals</t>
  </si>
  <si>
    <t>state</t>
  </si>
  <si>
    <t>DHS FY08 Phase I Awards &amp; Proposals</t>
  </si>
  <si>
    <t>DOE FY08 SBIR Phase I Awards &amp; Proposals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</si>
  <si>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</si>
  <si>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</si>
  <si>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</si>
  <si>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</si>
  <si>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</si>
  <si>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</si>
  <si>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</si>
  <si>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</si>
  <si>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</si>
  <si>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</si>
  <si>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</si>
  <si>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</si>
  <si>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</si>
  <si>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</si>
  <si>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</si>
  <si>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</si>
  <si>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</si>
  <si>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</si>
  <si>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</si>
  <si>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</si>
  <si>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</si>
  <si>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</si>
  <si>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</si>
  <si>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</si>
  <si>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</si>
  <si>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</si>
  <si>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</si>
  <si>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</si>
  <si>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</si>
  <si>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</si>
  <si>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</si>
  <si>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</si>
  <si>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</si>
  <si>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</si>
  <si>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</si>
  <si>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</si>
  <si>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</si>
  <si>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</si>
  <si>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</si>
  <si>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</si>
  <si>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</si>
  <si>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</si>
  <si>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</si>
  <si>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</si>
  <si>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</si>
  <si>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</si>
  <si>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</si>
  <si>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</si>
  <si>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</si>
  <si>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</si>
  <si>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</si>
  <si>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</si>
  <si>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</si>
  <si>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NIST FY08 SBIR Phase I Awards &amp; Proposals</t>
  </si>
  <si>
    <t>DOT SBIR Phase I Proposals/Awards FY08</t>
  </si>
  <si>
    <t>DoD SBIR Phase I Proposals/Awards FY08</t>
  </si>
  <si>
    <t>NASA SBIR Awards/Proposals FY08</t>
  </si>
  <si>
    <t>NIH SBIR Proposals/Awards FY08</t>
  </si>
  <si>
    <t>ED SBIR Awards/Proposals FY08</t>
  </si>
  <si>
    <t>EPA SBIR Proposals/Awards FY08</t>
  </si>
  <si>
    <t>NOAA SBIR Phase I Awards FY08</t>
  </si>
  <si>
    <t>DoD</t>
  </si>
  <si>
    <t>Awards</t>
  </si>
  <si>
    <t>Props</t>
  </si>
  <si>
    <t>Download this table in Excel format at:</t>
  </si>
  <si>
    <t>http://www.ssti.org/Digest/Tables/060309.xls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</si>
</sst>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57" applyFont="1" applyFill="1" applyBorder="1" applyAlignment="1">
      <alignment horizontal="right"/>
      <protection/>
    </xf>
    <xf numFmtId="0" fontId="5" fillId="0" borderId="10" xfId="0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0" xfId="57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164" fontId="0" fillId="0" borderId="0" xfId="60" applyNumberFormat="1" applyFont="1" applyBorder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6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57" applyFont="1" applyFill="1" applyBorder="1" applyAlignment="1">
      <alignment/>
      <protection/>
    </xf>
    <xf numFmtId="0" fontId="5" fillId="0" borderId="0" xfId="57" applyFont="1" applyFill="1" applyBorder="1" applyAlignment="1">
      <alignment horizontal="right"/>
      <protection/>
    </xf>
    <xf numFmtId="164" fontId="5" fillId="0" borderId="0" xfId="57" applyNumberFormat="1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wrapText="1"/>
      <protection/>
    </xf>
    <xf numFmtId="0" fontId="5" fillId="0" borderId="11" xfId="57" applyFont="1" applyFill="1" applyBorder="1" applyAlignment="1">
      <alignment wrapText="1"/>
      <protection/>
    </xf>
    <xf numFmtId="0" fontId="3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12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12" fontId="2" fillId="0" borderId="12" xfId="0" applyNumberFormat="1" applyFont="1" applyBorder="1" applyAlignment="1">
      <alignment/>
    </xf>
    <xf numFmtId="164" fontId="41" fillId="0" borderId="0" xfId="0" applyNumberFormat="1" applyFont="1" applyAlignment="1">
      <alignment horizontal="right"/>
    </xf>
    <xf numFmtId="0" fontId="6" fillId="0" borderId="0" xfId="53" applyFont="1" applyAlignment="1" applyProtection="1">
      <alignment horizontal="right"/>
      <protection/>
    </xf>
    <xf numFmtId="0" fontId="4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1" fillId="0" borderId="0" xfId="0" applyNumberFormat="1" applyFont="1" applyAlignment="1">
      <alignment/>
    </xf>
    <xf numFmtId="164" fontId="41" fillId="0" borderId="10" xfId="0" applyNumberFormat="1" applyFont="1" applyBorder="1" applyAlignment="1">
      <alignment/>
    </xf>
    <xf numFmtId="170" fontId="0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 horizontal="center"/>
    </xf>
    <xf numFmtId="170" fontId="2" fillId="0" borderId="10" xfId="42" applyNumberFormat="1" applyFont="1" applyBorder="1" applyAlignment="1">
      <alignment/>
    </xf>
    <xf numFmtId="170" fontId="41" fillId="0" borderId="10" xfId="42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0" fontId="2" fillId="0" borderId="12" xfId="42" applyNumberFormat="1" applyFont="1" applyBorder="1" applyAlignment="1">
      <alignment horizontal="center"/>
    </xf>
    <xf numFmtId="170" fontId="2" fillId="0" borderId="14" xfId="42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35" fillId="0" borderId="10" xfId="53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ti.org/Digest/Tables/060309.xls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7.7109375" style="3" customWidth="1"/>
    <col min="2" max="2" width="9.28125" style="65" bestFit="1" customWidth="1"/>
    <col min="3" max="3" width="10.57421875" style="65" bestFit="1" customWidth="1"/>
    <col min="4" max="4" width="7.7109375" style="2" customWidth="1"/>
    <col min="5" max="5" width="7.421875" style="2" customWidth="1"/>
    <col min="6" max="6" width="9.140625" style="3" customWidth="1"/>
    <col min="7" max="8" width="6.8515625" style="4" customWidth="1"/>
    <col min="9" max="9" width="9.00390625" style="4" customWidth="1"/>
    <col min="10" max="10" width="8.00390625" style="3" customWidth="1"/>
    <col min="11" max="11" width="7.00390625" style="3" customWidth="1"/>
    <col min="12" max="12" width="8.57421875" style="3" customWidth="1"/>
    <col min="13" max="13" width="7.28125" style="3" customWidth="1"/>
    <col min="14" max="14" width="7.421875" style="3" customWidth="1"/>
    <col min="15" max="15" width="8.28125" style="3" customWidth="1"/>
    <col min="16" max="16" width="7.140625" style="3" customWidth="1"/>
    <col min="17" max="17" width="7.421875" style="3" customWidth="1"/>
    <col min="18" max="18" width="8.28125" style="3" customWidth="1"/>
    <col min="19" max="19" width="7.28125" style="3" customWidth="1"/>
    <col min="20" max="20" width="6.7109375" style="3" customWidth="1"/>
    <col min="21" max="21" width="9.28125" style="3" customWidth="1"/>
    <col min="22" max="22" width="6.28125" style="3" customWidth="1"/>
    <col min="23" max="23" width="6.00390625" style="3" customWidth="1"/>
    <col min="24" max="24" width="8.00390625" style="3" customWidth="1"/>
    <col min="25" max="25" width="7.00390625" style="3" customWidth="1"/>
    <col min="26" max="26" width="6.28125" style="3" customWidth="1"/>
    <col min="27" max="27" width="8.00390625" style="5" customWidth="1"/>
    <col min="28" max="28" width="6.28125" style="3" customWidth="1"/>
    <col min="29" max="29" width="7.140625" style="3" customWidth="1"/>
    <col min="30" max="30" width="9.8515625" style="3" customWidth="1"/>
    <col min="31" max="32" width="6.7109375" style="3" customWidth="1"/>
    <col min="33" max="34" width="6.8515625" style="3" customWidth="1"/>
    <col min="35" max="35" width="5.7109375" style="3" customWidth="1"/>
    <col min="36" max="36" width="6.57421875" style="6" customWidth="1"/>
    <col min="37" max="37" width="6.8515625" style="3" customWidth="1"/>
    <col min="38" max="38" width="6.140625" style="3" customWidth="1"/>
    <col min="39" max="39" width="8.28125" style="3" customWidth="1"/>
    <col min="40" max="16384" width="9.140625" style="3" customWidth="1"/>
  </cols>
  <sheetData>
    <row r="1" ht="15">
      <c r="A1" s="1" t="s">
        <v>71</v>
      </c>
    </row>
    <row r="3" spans="1:39" ht="15">
      <c r="A3" s="3" t="s">
        <v>145</v>
      </c>
      <c r="D3" s="80" t="s">
        <v>146</v>
      </c>
      <c r="AH3" s="76"/>
      <c r="AI3" s="77"/>
      <c r="AJ3" s="78"/>
      <c r="AK3" s="77"/>
      <c r="AL3" s="77"/>
      <c r="AM3" s="79"/>
    </row>
    <row r="4" spans="34:39" ht="15">
      <c r="AH4" s="69" t="s">
        <v>0</v>
      </c>
      <c r="AI4" s="70"/>
      <c r="AJ4" s="70"/>
      <c r="AK4" s="70"/>
      <c r="AL4" s="70"/>
      <c r="AM4" s="71"/>
    </row>
    <row r="5" spans="2:37" s="1" customFormat="1" ht="12.75">
      <c r="B5" s="72" t="s">
        <v>70</v>
      </c>
      <c r="C5" s="73"/>
      <c r="D5" s="1" t="s">
        <v>1</v>
      </c>
      <c r="G5" s="7" t="s">
        <v>2</v>
      </c>
      <c r="H5" s="7"/>
      <c r="I5" s="7"/>
      <c r="J5" s="1" t="s">
        <v>3</v>
      </c>
      <c r="M5" s="1" t="s">
        <v>142</v>
      </c>
      <c r="P5" s="1" t="s">
        <v>4</v>
      </c>
      <c r="S5" s="1" t="s">
        <v>5</v>
      </c>
      <c r="V5" s="1" t="s">
        <v>6</v>
      </c>
      <c r="Y5" s="1" t="s">
        <v>7</v>
      </c>
      <c r="AA5" s="8"/>
      <c r="AB5" s="1" t="s">
        <v>8</v>
      </c>
      <c r="AE5" s="1" t="s">
        <v>9</v>
      </c>
      <c r="AH5" s="1" t="s">
        <v>10</v>
      </c>
      <c r="AJ5" s="9"/>
      <c r="AK5" s="1" t="s">
        <v>11</v>
      </c>
    </row>
    <row r="6" spans="1:39" s="1" customFormat="1" ht="12.75">
      <c r="A6" s="10" t="s">
        <v>12</v>
      </c>
      <c r="B6" s="66" t="s">
        <v>143</v>
      </c>
      <c r="C6" s="66" t="s">
        <v>144</v>
      </c>
      <c r="D6" s="11" t="s">
        <v>13</v>
      </c>
      <c r="E6" s="11" t="s">
        <v>14</v>
      </c>
      <c r="F6" s="9" t="s">
        <v>15</v>
      </c>
      <c r="G6" s="12" t="s">
        <v>13</v>
      </c>
      <c r="H6" s="12" t="s">
        <v>14</v>
      </c>
      <c r="I6" s="11" t="s">
        <v>15</v>
      </c>
      <c r="J6" s="11" t="s">
        <v>13</v>
      </c>
      <c r="K6" s="11" t="s">
        <v>14</v>
      </c>
      <c r="L6" s="9" t="s">
        <v>15</v>
      </c>
      <c r="M6" s="13" t="s">
        <v>13</v>
      </c>
      <c r="N6" s="13" t="s">
        <v>14</v>
      </c>
      <c r="O6" s="9" t="s">
        <v>15</v>
      </c>
      <c r="P6" s="9" t="s">
        <v>16</v>
      </c>
      <c r="Q6" s="9" t="s">
        <v>14</v>
      </c>
      <c r="R6" s="9" t="s">
        <v>15</v>
      </c>
      <c r="S6" s="9" t="s">
        <v>16</v>
      </c>
      <c r="T6" s="9" t="s">
        <v>14</v>
      </c>
      <c r="U6" s="9" t="s">
        <v>15</v>
      </c>
      <c r="V6" s="9" t="s">
        <v>16</v>
      </c>
      <c r="W6" s="9" t="s">
        <v>14</v>
      </c>
      <c r="X6" s="9" t="s">
        <v>15</v>
      </c>
      <c r="Y6" s="9" t="s">
        <v>13</v>
      </c>
      <c r="Z6" s="9" t="s">
        <v>14</v>
      </c>
      <c r="AA6" s="14" t="s">
        <v>15</v>
      </c>
      <c r="AB6" s="9" t="s">
        <v>13</v>
      </c>
      <c r="AC6" s="9" t="s">
        <v>14</v>
      </c>
      <c r="AD6" s="9" t="s">
        <v>15</v>
      </c>
      <c r="AE6" s="9" t="s">
        <v>13</v>
      </c>
      <c r="AF6" s="9" t="s">
        <v>14</v>
      </c>
      <c r="AG6" s="9" t="s">
        <v>15</v>
      </c>
      <c r="AH6" s="15" t="s">
        <v>13</v>
      </c>
      <c r="AI6" s="9" t="s">
        <v>14</v>
      </c>
      <c r="AJ6" s="9" t="s">
        <v>15</v>
      </c>
      <c r="AK6" s="15" t="s">
        <v>13</v>
      </c>
      <c r="AL6" s="9" t="s">
        <v>14</v>
      </c>
      <c r="AM6" s="9" t="s">
        <v>15</v>
      </c>
    </row>
    <row r="7" spans="1:39" ht="15">
      <c r="A7" s="16" t="s">
        <v>17</v>
      </c>
      <c r="B7" s="65">
        <f aca="true" t="shared" si="0" ref="B7:B38">D7+G7+J7+M7+P7+S7+V7+Y7+AB7+AE7+AK7+AH7</f>
        <v>73</v>
      </c>
      <c r="C7" s="65">
        <f aca="true" t="shared" si="1" ref="C7:C38">E7+H7+K7+N7+Q7+T7+W7+Z7+AC7+AL7</f>
        <v>447</v>
      </c>
      <c r="D7">
        <v>0</v>
      </c>
      <c r="E7">
        <v>5</v>
      </c>
      <c r="F7" s="17">
        <f>D7/E7</f>
        <v>0</v>
      </c>
      <c r="G7" s="18">
        <v>2</v>
      </c>
      <c r="H7" s="18">
        <v>5</v>
      </c>
      <c r="I7" s="19">
        <f aca="true" t="shared" si="2" ref="I7:I59">G7/H7</f>
        <v>0.4</v>
      </c>
      <c r="J7" s="20">
        <v>0</v>
      </c>
      <c r="K7" s="2">
        <v>0</v>
      </c>
      <c r="L7" s="5">
        <v>0</v>
      </c>
      <c r="M7" s="21">
        <v>56</v>
      </c>
      <c r="N7" s="21">
        <v>336</v>
      </c>
      <c r="O7" s="5">
        <f aca="true" t="shared" si="3" ref="O7:O59">M7/N7</f>
        <v>0.16666666666666666</v>
      </c>
      <c r="P7" s="27">
        <v>4</v>
      </c>
      <c r="Q7" s="27">
        <v>40</v>
      </c>
      <c r="R7" s="5">
        <f>P7/Q7</f>
        <v>0.1</v>
      </c>
      <c r="S7" s="22">
        <v>0</v>
      </c>
      <c r="T7" s="22">
        <v>4</v>
      </c>
      <c r="U7" s="5">
        <f>S7/T7</f>
        <v>0</v>
      </c>
      <c r="V7" s="23">
        <v>7</v>
      </c>
      <c r="W7" s="23">
        <v>38</v>
      </c>
      <c r="X7" s="24">
        <f>SUM(V7/W7)</f>
        <v>0.18421052631578946</v>
      </c>
      <c r="Y7" s="25">
        <v>0</v>
      </c>
      <c r="Z7" s="25">
        <v>6</v>
      </c>
      <c r="AA7" s="26">
        <f>SUM(Y7/Z7)</f>
        <v>0</v>
      </c>
      <c r="AB7" s="27">
        <v>4</v>
      </c>
      <c r="AC7" s="27">
        <v>13</v>
      </c>
      <c r="AD7" s="19">
        <f>AB7/AC7</f>
        <v>0.3076923076923077</v>
      </c>
      <c r="AE7">
        <v>0</v>
      </c>
      <c r="AF7" s="28" t="s">
        <v>18</v>
      </c>
      <c r="AG7" s="28" t="s">
        <v>18</v>
      </c>
      <c r="AH7" s="27">
        <v>0</v>
      </c>
      <c r="AI7" s="6" t="s">
        <v>18</v>
      </c>
      <c r="AJ7" s="6" t="s">
        <v>18</v>
      </c>
      <c r="AK7" s="27">
        <v>0</v>
      </c>
      <c r="AL7" s="27">
        <v>0</v>
      </c>
      <c r="AM7" s="17">
        <v>0</v>
      </c>
    </row>
    <row r="8" spans="1:39" ht="15">
      <c r="A8" s="29" t="s">
        <v>19</v>
      </c>
      <c r="B8" s="65">
        <f t="shared" si="0"/>
        <v>6</v>
      </c>
      <c r="C8" s="65">
        <f t="shared" si="1"/>
        <v>21</v>
      </c>
      <c r="D8" s="27">
        <v>2</v>
      </c>
      <c r="E8">
        <v>8</v>
      </c>
      <c r="F8" s="17">
        <f aca="true" t="shared" si="4" ref="F8:F59">D8/E8</f>
        <v>0.25</v>
      </c>
      <c r="G8" s="18">
        <v>1</v>
      </c>
      <c r="H8" s="18">
        <v>2</v>
      </c>
      <c r="I8" s="19">
        <f t="shared" si="2"/>
        <v>0.5</v>
      </c>
      <c r="J8" s="20">
        <v>0</v>
      </c>
      <c r="K8" s="2">
        <v>1</v>
      </c>
      <c r="L8" s="5">
        <f aca="true" t="shared" si="5" ref="L8:L57">J8/K8</f>
        <v>0</v>
      </c>
      <c r="M8" s="21">
        <v>1</v>
      </c>
      <c r="N8" s="21">
        <v>4</v>
      </c>
      <c r="O8" s="5">
        <f t="shared" si="3"/>
        <v>0.25</v>
      </c>
      <c r="P8" s="27">
        <v>0</v>
      </c>
      <c r="Q8" s="27">
        <v>0</v>
      </c>
      <c r="R8" s="5">
        <v>0</v>
      </c>
      <c r="S8" s="22">
        <v>0</v>
      </c>
      <c r="T8" s="22">
        <v>2</v>
      </c>
      <c r="U8" s="5">
        <f aca="true" t="shared" si="6" ref="U8:U57">S8/T8</f>
        <v>0</v>
      </c>
      <c r="V8" s="23">
        <v>0</v>
      </c>
      <c r="W8" s="23">
        <v>0</v>
      </c>
      <c r="X8" s="24">
        <v>0</v>
      </c>
      <c r="Y8" s="25">
        <v>1</v>
      </c>
      <c r="Z8" s="25">
        <v>1</v>
      </c>
      <c r="AA8" s="26">
        <f aca="true" t="shared" si="7" ref="AA8:AA59">SUM(Y8/Z8)</f>
        <v>1</v>
      </c>
      <c r="AB8" s="27">
        <v>0</v>
      </c>
      <c r="AC8" s="27">
        <v>1</v>
      </c>
      <c r="AD8" s="19">
        <f aca="true" t="shared" si="8" ref="AD8:AD58">AB8/AC8</f>
        <v>0</v>
      </c>
      <c r="AE8">
        <v>0</v>
      </c>
      <c r="AF8" s="28" t="s">
        <v>18</v>
      </c>
      <c r="AG8" s="28" t="s">
        <v>18</v>
      </c>
      <c r="AH8" s="27">
        <v>1</v>
      </c>
      <c r="AI8" s="6" t="s">
        <v>18</v>
      </c>
      <c r="AJ8" s="6" t="s">
        <v>18</v>
      </c>
      <c r="AK8" s="27">
        <v>0</v>
      </c>
      <c r="AL8" s="27">
        <v>2</v>
      </c>
      <c r="AM8" s="17">
        <f aca="true" t="shared" si="9" ref="AM8:AM56">AK8/AL8</f>
        <v>0</v>
      </c>
    </row>
    <row r="9" spans="1:39" ht="15">
      <c r="A9" s="16" t="s">
        <v>20</v>
      </c>
      <c r="B9" s="65">
        <f t="shared" si="0"/>
        <v>62</v>
      </c>
      <c r="C9" s="65">
        <f t="shared" si="1"/>
        <v>432</v>
      </c>
      <c r="D9">
        <v>1</v>
      </c>
      <c r="E9">
        <v>22</v>
      </c>
      <c r="F9" s="17">
        <f t="shared" si="4"/>
        <v>0.045454545454545456</v>
      </c>
      <c r="G9" s="18">
        <v>0</v>
      </c>
      <c r="H9" s="18">
        <v>7</v>
      </c>
      <c r="I9" s="19">
        <f t="shared" si="2"/>
        <v>0</v>
      </c>
      <c r="J9" s="20">
        <v>0</v>
      </c>
      <c r="K9" s="2">
        <v>0</v>
      </c>
      <c r="L9" s="5">
        <v>0</v>
      </c>
      <c r="M9" s="21">
        <v>38</v>
      </c>
      <c r="N9" s="21">
        <v>282</v>
      </c>
      <c r="O9" s="5">
        <f t="shared" si="3"/>
        <v>0.1347517730496454</v>
      </c>
      <c r="P9" s="27">
        <v>7</v>
      </c>
      <c r="Q9" s="27">
        <v>31</v>
      </c>
      <c r="R9" s="5">
        <f aca="true" t="shared" si="10" ref="R9:R59">P9/Q9</f>
        <v>0.22580645161290322</v>
      </c>
      <c r="S9" s="22">
        <v>0</v>
      </c>
      <c r="T9" s="22">
        <v>3</v>
      </c>
      <c r="U9" s="5">
        <f t="shared" si="6"/>
        <v>0</v>
      </c>
      <c r="V9" s="23">
        <v>7</v>
      </c>
      <c r="W9" s="23">
        <v>41</v>
      </c>
      <c r="X9" s="24">
        <f aca="true" t="shared" si="11" ref="X9:X58">SUM(V9/W9)</f>
        <v>0.17073170731707318</v>
      </c>
      <c r="Y9" s="25">
        <v>1</v>
      </c>
      <c r="Z9" s="25">
        <v>5</v>
      </c>
      <c r="AA9" s="26">
        <f t="shared" si="7"/>
        <v>0.2</v>
      </c>
      <c r="AB9" s="27">
        <v>8</v>
      </c>
      <c r="AC9" s="27">
        <v>39</v>
      </c>
      <c r="AD9" s="19">
        <f t="shared" si="8"/>
        <v>0.20512820512820512</v>
      </c>
      <c r="AE9">
        <v>0</v>
      </c>
      <c r="AF9" s="28" t="s">
        <v>18</v>
      </c>
      <c r="AG9" s="28" t="s">
        <v>18</v>
      </c>
      <c r="AH9" s="27">
        <v>0</v>
      </c>
      <c r="AI9" s="6" t="s">
        <v>18</v>
      </c>
      <c r="AJ9" s="6" t="s">
        <v>18</v>
      </c>
      <c r="AK9" s="27">
        <v>0</v>
      </c>
      <c r="AL9" s="27">
        <v>2</v>
      </c>
      <c r="AM9" s="17">
        <f t="shared" si="9"/>
        <v>0</v>
      </c>
    </row>
    <row r="10" spans="1:39" ht="15">
      <c r="A10" s="16" t="s">
        <v>21</v>
      </c>
      <c r="B10" s="65">
        <f t="shared" si="0"/>
        <v>17</v>
      </c>
      <c r="C10" s="65">
        <f t="shared" si="1"/>
        <v>95</v>
      </c>
      <c r="D10">
        <v>3</v>
      </c>
      <c r="E10">
        <v>16</v>
      </c>
      <c r="F10" s="17">
        <f t="shared" si="4"/>
        <v>0.1875</v>
      </c>
      <c r="G10" s="18">
        <v>0</v>
      </c>
      <c r="H10" s="18">
        <v>6</v>
      </c>
      <c r="I10" s="19">
        <f t="shared" si="2"/>
        <v>0</v>
      </c>
      <c r="J10" s="20">
        <v>0</v>
      </c>
      <c r="K10" s="2">
        <v>0</v>
      </c>
      <c r="L10" s="5">
        <v>0</v>
      </c>
      <c r="M10" s="21">
        <v>6</v>
      </c>
      <c r="N10" s="21">
        <v>26</v>
      </c>
      <c r="O10" s="5">
        <f t="shared" si="3"/>
        <v>0.23076923076923078</v>
      </c>
      <c r="P10" s="27">
        <v>0</v>
      </c>
      <c r="Q10" s="27">
        <v>7</v>
      </c>
      <c r="R10" s="5">
        <f t="shared" si="10"/>
        <v>0</v>
      </c>
      <c r="S10" s="22">
        <v>0</v>
      </c>
      <c r="T10" s="22">
        <v>0</v>
      </c>
      <c r="U10" s="5">
        <v>0</v>
      </c>
      <c r="V10" s="59">
        <v>8</v>
      </c>
      <c r="W10" s="59">
        <v>25</v>
      </c>
      <c r="X10" s="24">
        <f t="shared" si="11"/>
        <v>0.32</v>
      </c>
      <c r="Y10" s="30">
        <v>0</v>
      </c>
      <c r="Z10" s="25">
        <v>7</v>
      </c>
      <c r="AA10" s="26">
        <f t="shared" si="7"/>
        <v>0</v>
      </c>
      <c r="AB10" s="27">
        <v>0</v>
      </c>
      <c r="AC10" s="27">
        <v>8</v>
      </c>
      <c r="AD10" s="19">
        <f t="shared" si="8"/>
        <v>0</v>
      </c>
      <c r="AE10">
        <v>0</v>
      </c>
      <c r="AF10" s="28" t="s">
        <v>18</v>
      </c>
      <c r="AG10" s="28" t="s">
        <v>18</v>
      </c>
      <c r="AH10" s="27">
        <v>0</v>
      </c>
      <c r="AI10" s="6" t="s">
        <v>18</v>
      </c>
      <c r="AJ10" s="6" t="s">
        <v>18</v>
      </c>
      <c r="AK10" s="27">
        <v>0</v>
      </c>
      <c r="AL10" s="27">
        <v>0</v>
      </c>
      <c r="AM10" s="17">
        <v>0</v>
      </c>
    </row>
    <row r="11" spans="1:39" ht="15">
      <c r="A11" s="16" t="s">
        <v>22</v>
      </c>
      <c r="B11" s="65">
        <f t="shared" si="0"/>
        <v>688</v>
      </c>
      <c r="C11" s="65">
        <f t="shared" si="1"/>
        <v>4197</v>
      </c>
      <c r="D11">
        <v>39</v>
      </c>
      <c r="E11">
        <v>270</v>
      </c>
      <c r="F11" s="17">
        <f t="shared" si="4"/>
        <v>0.14444444444444443</v>
      </c>
      <c r="G11" s="18">
        <v>5</v>
      </c>
      <c r="H11" s="18">
        <v>39</v>
      </c>
      <c r="I11" s="19">
        <f t="shared" si="2"/>
        <v>0.1282051282051282</v>
      </c>
      <c r="J11" s="20">
        <v>0</v>
      </c>
      <c r="K11" s="2">
        <v>22</v>
      </c>
      <c r="L11" s="5">
        <f t="shared" si="5"/>
        <v>0</v>
      </c>
      <c r="M11" s="21">
        <v>384</v>
      </c>
      <c r="N11" s="21">
        <v>2527</v>
      </c>
      <c r="O11" s="5">
        <f t="shared" si="3"/>
        <v>0.1519588444796201</v>
      </c>
      <c r="P11" s="57">
        <v>63</v>
      </c>
      <c r="Q11" s="27">
        <v>328</v>
      </c>
      <c r="R11" s="5">
        <f t="shared" si="10"/>
        <v>0.19207317073170732</v>
      </c>
      <c r="S11" s="22">
        <v>5</v>
      </c>
      <c r="T11" s="22">
        <v>61</v>
      </c>
      <c r="U11" s="5">
        <f t="shared" si="6"/>
        <v>0.08196721311475409</v>
      </c>
      <c r="V11" s="59">
        <v>140</v>
      </c>
      <c r="W11" s="59">
        <v>625</v>
      </c>
      <c r="X11" s="24">
        <f t="shared" si="11"/>
        <v>0.224</v>
      </c>
      <c r="Y11" s="25">
        <v>5</v>
      </c>
      <c r="Z11" s="25">
        <v>44</v>
      </c>
      <c r="AA11" s="26">
        <f t="shared" si="7"/>
        <v>0.11363636363636363</v>
      </c>
      <c r="AB11" s="27">
        <v>40</v>
      </c>
      <c r="AC11" s="27">
        <v>265</v>
      </c>
      <c r="AD11" s="19">
        <f t="shared" si="8"/>
        <v>0.1509433962264151</v>
      </c>
      <c r="AE11">
        <v>1</v>
      </c>
      <c r="AF11" s="28" t="s">
        <v>18</v>
      </c>
      <c r="AG11" s="28" t="s">
        <v>18</v>
      </c>
      <c r="AH11" s="27">
        <v>3</v>
      </c>
      <c r="AI11" s="6" t="s">
        <v>18</v>
      </c>
      <c r="AJ11" s="6" t="s">
        <v>18</v>
      </c>
      <c r="AK11" s="27">
        <v>3</v>
      </c>
      <c r="AL11" s="27">
        <v>16</v>
      </c>
      <c r="AM11" s="17">
        <f t="shared" si="9"/>
        <v>0.1875</v>
      </c>
    </row>
    <row r="12" spans="1:39" ht="15">
      <c r="A12" s="16" t="s">
        <v>23</v>
      </c>
      <c r="B12" s="65">
        <f t="shared" si="0"/>
        <v>182</v>
      </c>
      <c r="C12" s="65">
        <f t="shared" si="1"/>
        <v>951</v>
      </c>
      <c r="D12">
        <v>10</v>
      </c>
      <c r="E12">
        <v>49</v>
      </c>
      <c r="F12" s="17">
        <f t="shared" si="4"/>
        <v>0.20408163265306123</v>
      </c>
      <c r="G12" s="18">
        <v>3</v>
      </c>
      <c r="H12" s="18">
        <v>21</v>
      </c>
      <c r="I12" s="19">
        <f t="shared" si="2"/>
        <v>0.14285714285714285</v>
      </c>
      <c r="J12" s="20">
        <v>0</v>
      </c>
      <c r="K12" s="2">
        <v>7</v>
      </c>
      <c r="L12" s="5">
        <f t="shared" si="5"/>
        <v>0</v>
      </c>
      <c r="M12" s="21">
        <v>83</v>
      </c>
      <c r="N12" s="21">
        <v>487</v>
      </c>
      <c r="O12" s="5">
        <f t="shared" si="3"/>
        <v>0.1704312114989733</v>
      </c>
      <c r="P12" s="27">
        <v>19</v>
      </c>
      <c r="Q12" s="27">
        <v>99</v>
      </c>
      <c r="R12" s="5">
        <f t="shared" si="10"/>
        <v>0.1919191919191919</v>
      </c>
      <c r="S12" s="22">
        <v>1</v>
      </c>
      <c r="T12" s="22">
        <v>16</v>
      </c>
      <c r="U12" s="5">
        <f t="shared" si="6"/>
        <v>0.0625</v>
      </c>
      <c r="V12" s="59">
        <v>23</v>
      </c>
      <c r="W12" s="59">
        <v>90</v>
      </c>
      <c r="X12" s="24">
        <f t="shared" si="11"/>
        <v>0.25555555555555554</v>
      </c>
      <c r="Y12" s="25">
        <v>3</v>
      </c>
      <c r="Z12" s="25">
        <v>39</v>
      </c>
      <c r="AA12" s="26">
        <f t="shared" si="7"/>
        <v>0.07692307692307693</v>
      </c>
      <c r="AB12" s="27">
        <v>28</v>
      </c>
      <c r="AC12" s="27">
        <v>134</v>
      </c>
      <c r="AD12" s="19">
        <f t="shared" si="8"/>
        <v>0.208955223880597</v>
      </c>
      <c r="AE12">
        <v>5</v>
      </c>
      <c r="AF12" s="28" t="s">
        <v>18</v>
      </c>
      <c r="AG12" s="28" t="s">
        <v>18</v>
      </c>
      <c r="AH12" s="27">
        <v>3</v>
      </c>
      <c r="AI12" s="6" t="s">
        <v>18</v>
      </c>
      <c r="AJ12" s="6" t="s">
        <v>18</v>
      </c>
      <c r="AK12" s="27">
        <v>4</v>
      </c>
      <c r="AL12" s="27">
        <v>9</v>
      </c>
      <c r="AM12" s="17">
        <f t="shared" si="9"/>
        <v>0.4444444444444444</v>
      </c>
    </row>
    <row r="13" spans="1:39" ht="15">
      <c r="A13" s="16" t="s">
        <v>24</v>
      </c>
      <c r="B13" s="65">
        <f t="shared" si="0"/>
        <v>63</v>
      </c>
      <c r="C13" s="65">
        <f t="shared" si="1"/>
        <v>333</v>
      </c>
      <c r="D13">
        <v>8</v>
      </c>
      <c r="E13">
        <v>31</v>
      </c>
      <c r="F13" s="17">
        <f t="shared" si="4"/>
        <v>0.25806451612903225</v>
      </c>
      <c r="G13" s="18">
        <v>1</v>
      </c>
      <c r="H13" s="18">
        <v>4</v>
      </c>
      <c r="I13" s="19">
        <f t="shared" si="2"/>
        <v>0.25</v>
      </c>
      <c r="J13" s="20">
        <v>0</v>
      </c>
      <c r="K13" s="2">
        <v>1</v>
      </c>
      <c r="L13" s="5">
        <f t="shared" si="5"/>
        <v>0</v>
      </c>
      <c r="M13" s="21">
        <v>28</v>
      </c>
      <c r="N13" s="21">
        <v>183</v>
      </c>
      <c r="O13" s="5">
        <f t="shared" si="3"/>
        <v>0.15300546448087432</v>
      </c>
      <c r="P13" s="27">
        <v>4</v>
      </c>
      <c r="Q13" s="27">
        <v>23</v>
      </c>
      <c r="R13" s="5">
        <f t="shared" si="10"/>
        <v>0.17391304347826086</v>
      </c>
      <c r="S13" s="22">
        <v>0</v>
      </c>
      <c r="T13" s="22">
        <v>3</v>
      </c>
      <c r="U13" s="5">
        <f t="shared" si="6"/>
        <v>0</v>
      </c>
      <c r="V13" s="59">
        <v>14</v>
      </c>
      <c r="W13" s="59">
        <v>48</v>
      </c>
      <c r="X13" s="24">
        <f t="shared" si="11"/>
        <v>0.2916666666666667</v>
      </c>
      <c r="Y13" s="25">
        <v>0</v>
      </c>
      <c r="Z13" s="25">
        <v>5</v>
      </c>
      <c r="AA13" s="26">
        <f t="shared" si="7"/>
        <v>0</v>
      </c>
      <c r="AB13" s="27">
        <v>7</v>
      </c>
      <c r="AC13" s="27">
        <v>34</v>
      </c>
      <c r="AD13" s="19">
        <f t="shared" si="8"/>
        <v>0.20588235294117646</v>
      </c>
      <c r="AE13">
        <v>0</v>
      </c>
      <c r="AF13" s="28" t="s">
        <v>18</v>
      </c>
      <c r="AG13" s="28" t="s">
        <v>18</v>
      </c>
      <c r="AH13" s="27">
        <v>1</v>
      </c>
      <c r="AI13" s="6" t="s">
        <v>18</v>
      </c>
      <c r="AJ13" s="6" t="s">
        <v>18</v>
      </c>
      <c r="AK13" s="27">
        <v>0</v>
      </c>
      <c r="AL13" s="27">
        <v>1</v>
      </c>
      <c r="AM13" s="17">
        <f t="shared" si="9"/>
        <v>0</v>
      </c>
    </row>
    <row r="14" spans="1:39" ht="15">
      <c r="A14" s="16" t="s">
        <v>25</v>
      </c>
      <c r="B14" s="65">
        <f t="shared" si="0"/>
        <v>14</v>
      </c>
      <c r="C14" s="65">
        <f t="shared" si="1"/>
        <v>138</v>
      </c>
      <c r="D14">
        <v>0</v>
      </c>
      <c r="E14">
        <v>17</v>
      </c>
      <c r="F14" s="17">
        <f t="shared" si="4"/>
        <v>0</v>
      </c>
      <c r="G14" s="18">
        <v>1</v>
      </c>
      <c r="H14" s="18">
        <v>5</v>
      </c>
      <c r="I14" s="19">
        <f t="shared" si="2"/>
        <v>0.2</v>
      </c>
      <c r="J14" s="20">
        <v>0</v>
      </c>
      <c r="K14" s="2">
        <v>0</v>
      </c>
      <c r="L14" s="5">
        <v>0</v>
      </c>
      <c r="M14" s="21">
        <v>9</v>
      </c>
      <c r="N14" s="21">
        <v>63</v>
      </c>
      <c r="O14" s="5">
        <f t="shared" si="3"/>
        <v>0.14285714285714285</v>
      </c>
      <c r="P14" s="27">
        <v>0</v>
      </c>
      <c r="Q14" s="27">
        <v>8</v>
      </c>
      <c r="R14" s="5">
        <f t="shared" si="10"/>
        <v>0</v>
      </c>
      <c r="S14" s="22">
        <v>0</v>
      </c>
      <c r="T14" s="22">
        <v>1</v>
      </c>
      <c r="U14" s="5">
        <f t="shared" si="6"/>
        <v>0</v>
      </c>
      <c r="V14" s="59">
        <v>2</v>
      </c>
      <c r="W14" s="59">
        <v>16</v>
      </c>
      <c r="X14" s="24">
        <f t="shared" si="11"/>
        <v>0.125</v>
      </c>
      <c r="Y14" s="25">
        <v>0</v>
      </c>
      <c r="Z14" s="25">
        <v>12</v>
      </c>
      <c r="AA14" s="26">
        <f t="shared" si="7"/>
        <v>0</v>
      </c>
      <c r="AB14" s="27">
        <v>2</v>
      </c>
      <c r="AC14" s="27">
        <v>15</v>
      </c>
      <c r="AD14" s="19">
        <f t="shared" si="8"/>
        <v>0.13333333333333333</v>
      </c>
      <c r="AE14">
        <v>0</v>
      </c>
      <c r="AF14" s="28" t="s">
        <v>18</v>
      </c>
      <c r="AG14" s="28" t="s">
        <v>18</v>
      </c>
      <c r="AH14" s="27">
        <v>0</v>
      </c>
      <c r="AI14" s="6" t="s">
        <v>18</v>
      </c>
      <c r="AJ14" s="6" t="s">
        <v>18</v>
      </c>
      <c r="AK14" s="27">
        <v>0</v>
      </c>
      <c r="AL14" s="27">
        <v>1</v>
      </c>
      <c r="AM14" s="17">
        <f t="shared" si="9"/>
        <v>0</v>
      </c>
    </row>
    <row r="15" spans="1:39" ht="15">
      <c r="A15" s="16" t="s">
        <v>26</v>
      </c>
      <c r="B15" s="65">
        <f t="shared" si="0"/>
        <v>5</v>
      </c>
      <c r="C15" s="65">
        <f t="shared" si="1"/>
        <v>43</v>
      </c>
      <c r="D15" s="27">
        <v>0</v>
      </c>
      <c r="E15">
        <v>1</v>
      </c>
      <c r="F15" s="17">
        <f t="shared" si="4"/>
        <v>0</v>
      </c>
      <c r="G15" s="18">
        <v>0</v>
      </c>
      <c r="H15" s="18">
        <v>0</v>
      </c>
      <c r="I15" s="19">
        <v>0</v>
      </c>
      <c r="J15" s="20">
        <v>0</v>
      </c>
      <c r="K15" s="2">
        <v>0</v>
      </c>
      <c r="L15" s="5">
        <v>0</v>
      </c>
      <c r="M15" s="21">
        <v>3</v>
      </c>
      <c r="N15" s="21">
        <v>29</v>
      </c>
      <c r="O15" s="5">
        <f t="shared" si="3"/>
        <v>0.10344827586206896</v>
      </c>
      <c r="P15" s="27">
        <v>0</v>
      </c>
      <c r="Q15" s="27">
        <v>0</v>
      </c>
      <c r="R15" s="5">
        <v>0</v>
      </c>
      <c r="S15" s="22">
        <v>0</v>
      </c>
      <c r="T15" s="22">
        <v>2</v>
      </c>
      <c r="U15" s="5">
        <f t="shared" si="6"/>
        <v>0</v>
      </c>
      <c r="V15" s="59">
        <v>1</v>
      </c>
      <c r="W15" s="59">
        <v>9</v>
      </c>
      <c r="X15" s="24">
        <f t="shared" si="11"/>
        <v>0.1111111111111111</v>
      </c>
      <c r="Y15" s="31">
        <v>0</v>
      </c>
      <c r="Z15" s="25">
        <v>0</v>
      </c>
      <c r="AA15" s="26">
        <v>0</v>
      </c>
      <c r="AB15" s="27">
        <v>0</v>
      </c>
      <c r="AC15" s="27">
        <v>1</v>
      </c>
      <c r="AD15" s="19">
        <f t="shared" si="8"/>
        <v>0</v>
      </c>
      <c r="AE15">
        <v>0</v>
      </c>
      <c r="AF15" s="28" t="s">
        <v>18</v>
      </c>
      <c r="AG15" s="28" t="s">
        <v>18</v>
      </c>
      <c r="AH15" s="27">
        <v>0</v>
      </c>
      <c r="AI15" s="6" t="s">
        <v>18</v>
      </c>
      <c r="AJ15" s="6" t="s">
        <v>18</v>
      </c>
      <c r="AK15" s="27">
        <v>1</v>
      </c>
      <c r="AL15" s="27">
        <v>1</v>
      </c>
      <c r="AM15" s="17">
        <f t="shared" si="9"/>
        <v>1</v>
      </c>
    </row>
    <row r="16" spans="1:39" ht="15">
      <c r="A16" s="16" t="s">
        <v>73</v>
      </c>
      <c r="B16" s="65">
        <f t="shared" si="0"/>
        <v>102</v>
      </c>
      <c r="C16" s="65">
        <f t="shared" si="1"/>
        <v>754</v>
      </c>
      <c r="D16">
        <v>2</v>
      </c>
      <c r="E16">
        <v>41</v>
      </c>
      <c r="F16" s="17">
        <f t="shared" si="4"/>
        <v>0.04878048780487805</v>
      </c>
      <c r="G16" s="18">
        <v>1</v>
      </c>
      <c r="H16" s="18">
        <v>9</v>
      </c>
      <c r="I16" s="19">
        <f t="shared" si="2"/>
        <v>0.1111111111111111</v>
      </c>
      <c r="J16" s="20">
        <v>0</v>
      </c>
      <c r="K16" s="2">
        <v>4</v>
      </c>
      <c r="L16" s="5">
        <f t="shared" si="5"/>
        <v>0</v>
      </c>
      <c r="M16" s="21">
        <v>71</v>
      </c>
      <c r="N16" s="21">
        <v>492</v>
      </c>
      <c r="O16" s="5">
        <f t="shared" si="3"/>
        <v>0.1443089430894309</v>
      </c>
      <c r="P16" s="27">
        <v>7</v>
      </c>
      <c r="Q16" s="27">
        <v>65</v>
      </c>
      <c r="R16" s="5">
        <f t="shared" si="10"/>
        <v>0.1076923076923077</v>
      </c>
      <c r="S16" s="22">
        <v>1</v>
      </c>
      <c r="T16" s="22">
        <v>6</v>
      </c>
      <c r="U16" s="5">
        <f t="shared" si="6"/>
        <v>0.16666666666666666</v>
      </c>
      <c r="V16" s="59">
        <v>11</v>
      </c>
      <c r="W16" s="59">
        <v>68</v>
      </c>
      <c r="X16" s="24">
        <f t="shared" si="11"/>
        <v>0.16176470588235295</v>
      </c>
      <c r="Y16" s="25">
        <v>1</v>
      </c>
      <c r="Z16" s="25">
        <v>16</v>
      </c>
      <c r="AA16" s="26">
        <f t="shared" si="7"/>
        <v>0.0625</v>
      </c>
      <c r="AB16" s="27">
        <v>6</v>
      </c>
      <c r="AC16" s="27">
        <v>50</v>
      </c>
      <c r="AD16" s="19">
        <f t="shared" si="8"/>
        <v>0.12</v>
      </c>
      <c r="AE16">
        <v>2</v>
      </c>
      <c r="AF16" s="28" t="s">
        <v>18</v>
      </c>
      <c r="AG16" s="28" t="s">
        <v>18</v>
      </c>
      <c r="AH16" s="27">
        <v>0</v>
      </c>
      <c r="AI16" s="6" t="s">
        <v>18</v>
      </c>
      <c r="AJ16" s="6" t="s">
        <v>18</v>
      </c>
      <c r="AK16" s="27">
        <v>0</v>
      </c>
      <c r="AL16" s="27">
        <v>3</v>
      </c>
      <c r="AM16" s="17">
        <f t="shared" si="9"/>
        <v>0</v>
      </c>
    </row>
    <row r="17" spans="1:39" ht="15">
      <c r="A17" s="16" t="s">
        <v>28</v>
      </c>
      <c r="B17" s="65">
        <f t="shared" si="0"/>
        <v>43</v>
      </c>
      <c r="C17" s="65">
        <f t="shared" si="1"/>
        <v>330</v>
      </c>
      <c r="D17">
        <v>7</v>
      </c>
      <c r="E17">
        <v>31</v>
      </c>
      <c r="F17" s="17">
        <f t="shared" si="4"/>
        <v>0.22580645161290322</v>
      </c>
      <c r="G17" s="18">
        <v>1</v>
      </c>
      <c r="H17" s="18">
        <v>10</v>
      </c>
      <c r="I17" s="19">
        <f t="shared" si="2"/>
        <v>0.1</v>
      </c>
      <c r="J17" s="20">
        <v>0</v>
      </c>
      <c r="K17" s="2">
        <v>3</v>
      </c>
      <c r="L17" s="5">
        <f t="shared" si="5"/>
        <v>0</v>
      </c>
      <c r="M17" s="21">
        <v>17</v>
      </c>
      <c r="N17" s="21">
        <v>202</v>
      </c>
      <c r="O17" s="5">
        <f t="shared" si="3"/>
        <v>0.08415841584158416</v>
      </c>
      <c r="P17" s="27">
        <v>1</v>
      </c>
      <c r="Q17" s="27">
        <v>14</v>
      </c>
      <c r="R17" s="5">
        <f t="shared" si="10"/>
        <v>0.07142857142857142</v>
      </c>
      <c r="S17" s="22">
        <v>0</v>
      </c>
      <c r="T17" s="22">
        <v>7</v>
      </c>
      <c r="U17" s="5">
        <f t="shared" si="6"/>
        <v>0</v>
      </c>
      <c r="V17" s="59">
        <v>10</v>
      </c>
      <c r="W17" s="59">
        <v>43</v>
      </c>
      <c r="X17" s="24">
        <f t="shared" si="11"/>
        <v>0.23255813953488372</v>
      </c>
      <c r="Y17" s="25">
        <v>1</v>
      </c>
      <c r="Z17" s="25">
        <v>1</v>
      </c>
      <c r="AA17" s="26">
        <f t="shared" si="7"/>
        <v>1</v>
      </c>
      <c r="AB17" s="27">
        <v>5</v>
      </c>
      <c r="AC17" s="27">
        <v>18</v>
      </c>
      <c r="AD17" s="19">
        <f t="shared" si="8"/>
        <v>0.2777777777777778</v>
      </c>
      <c r="AE17">
        <v>0</v>
      </c>
      <c r="AF17" s="28" t="s">
        <v>18</v>
      </c>
      <c r="AG17" s="28" t="s">
        <v>18</v>
      </c>
      <c r="AH17" s="27">
        <v>1</v>
      </c>
      <c r="AI17" s="6" t="s">
        <v>18</v>
      </c>
      <c r="AJ17" s="6" t="s">
        <v>18</v>
      </c>
      <c r="AK17" s="27">
        <v>0</v>
      </c>
      <c r="AL17" s="27">
        <v>1</v>
      </c>
      <c r="AM17" s="17">
        <f t="shared" si="9"/>
        <v>0</v>
      </c>
    </row>
    <row r="18" spans="1:39" ht="15">
      <c r="A18" s="16" t="s">
        <v>29</v>
      </c>
      <c r="B18" s="65">
        <f t="shared" si="0"/>
        <v>15</v>
      </c>
      <c r="C18" s="65">
        <f t="shared" si="1"/>
        <v>103</v>
      </c>
      <c r="D18">
        <v>0</v>
      </c>
      <c r="E18">
        <v>8</v>
      </c>
      <c r="F18" s="17">
        <f t="shared" si="4"/>
        <v>0</v>
      </c>
      <c r="G18" s="18">
        <v>3</v>
      </c>
      <c r="H18" s="18">
        <v>12</v>
      </c>
      <c r="I18" s="19">
        <f t="shared" si="2"/>
        <v>0.25</v>
      </c>
      <c r="J18" s="20">
        <v>0</v>
      </c>
      <c r="K18" s="2">
        <v>0</v>
      </c>
      <c r="L18" s="5">
        <v>0</v>
      </c>
      <c r="M18" s="21">
        <v>11</v>
      </c>
      <c r="N18" s="21">
        <v>68</v>
      </c>
      <c r="O18" s="5">
        <f t="shared" si="3"/>
        <v>0.16176470588235295</v>
      </c>
      <c r="P18" s="27">
        <v>0</v>
      </c>
      <c r="Q18" s="27">
        <v>2</v>
      </c>
      <c r="R18" s="5">
        <f t="shared" si="10"/>
        <v>0</v>
      </c>
      <c r="S18" s="22">
        <v>0</v>
      </c>
      <c r="T18" s="22">
        <v>2</v>
      </c>
      <c r="U18" s="5">
        <f t="shared" si="6"/>
        <v>0</v>
      </c>
      <c r="V18" s="59">
        <v>1</v>
      </c>
      <c r="W18" s="59">
        <v>3</v>
      </c>
      <c r="X18" s="24">
        <f t="shared" si="11"/>
        <v>0.3333333333333333</v>
      </c>
      <c r="Y18" s="25">
        <v>0</v>
      </c>
      <c r="Z18" s="25">
        <v>2</v>
      </c>
      <c r="AA18" s="26">
        <f t="shared" si="7"/>
        <v>0</v>
      </c>
      <c r="AB18" s="27">
        <v>0</v>
      </c>
      <c r="AC18" s="27">
        <v>5</v>
      </c>
      <c r="AD18" s="19">
        <f t="shared" si="8"/>
        <v>0</v>
      </c>
      <c r="AE18">
        <v>0</v>
      </c>
      <c r="AF18" s="28" t="s">
        <v>18</v>
      </c>
      <c r="AG18" s="28" t="s">
        <v>18</v>
      </c>
      <c r="AH18" s="27">
        <v>0</v>
      </c>
      <c r="AI18" s="6" t="s">
        <v>18</v>
      </c>
      <c r="AJ18" s="6" t="s">
        <v>18</v>
      </c>
      <c r="AK18" s="27">
        <v>0</v>
      </c>
      <c r="AL18" s="27">
        <v>1</v>
      </c>
      <c r="AM18" s="17">
        <f t="shared" si="9"/>
        <v>0</v>
      </c>
    </row>
    <row r="19" spans="1:39" ht="15">
      <c r="A19" s="16" t="s">
        <v>30</v>
      </c>
      <c r="B19" s="65">
        <f t="shared" si="0"/>
        <v>7</v>
      </c>
      <c r="C19" s="65">
        <f t="shared" si="1"/>
        <v>58</v>
      </c>
      <c r="D19">
        <v>2</v>
      </c>
      <c r="E19">
        <v>4</v>
      </c>
      <c r="F19" s="17">
        <f t="shared" si="4"/>
        <v>0.5</v>
      </c>
      <c r="G19" s="18">
        <v>0</v>
      </c>
      <c r="H19" s="18">
        <v>8</v>
      </c>
      <c r="I19" s="19">
        <f t="shared" si="2"/>
        <v>0</v>
      </c>
      <c r="J19" s="20">
        <v>0</v>
      </c>
      <c r="K19" s="2">
        <v>0</v>
      </c>
      <c r="L19" s="5">
        <v>0</v>
      </c>
      <c r="M19" s="21">
        <v>4</v>
      </c>
      <c r="N19" s="21">
        <v>34</v>
      </c>
      <c r="O19" s="5">
        <f t="shared" si="3"/>
        <v>0.11764705882352941</v>
      </c>
      <c r="P19" s="27">
        <v>0</v>
      </c>
      <c r="Q19" s="27">
        <v>1</v>
      </c>
      <c r="R19" s="5">
        <f t="shared" si="10"/>
        <v>0</v>
      </c>
      <c r="S19" s="22">
        <v>0</v>
      </c>
      <c r="T19" s="22">
        <v>0</v>
      </c>
      <c r="U19" s="5">
        <v>0</v>
      </c>
      <c r="V19" s="59">
        <v>0</v>
      </c>
      <c r="W19" s="59">
        <v>1</v>
      </c>
      <c r="X19" s="24">
        <f t="shared" si="11"/>
        <v>0</v>
      </c>
      <c r="Y19" s="25">
        <v>0</v>
      </c>
      <c r="Z19" s="25">
        <v>6</v>
      </c>
      <c r="AA19" s="26">
        <f t="shared" si="7"/>
        <v>0</v>
      </c>
      <c r="AB19" s="27">
        <v>1</v>
      </c>
      <c r="AC19" s="27">
        <v>4</v>
      </c>
      <c r="AD19" s="19">
        <f t="shared" si="8"/>
        <v>0.25</v>
      </c>
      <c r="AE19">
        <v>0</v>
      </c>
      <c r="AF19" s="28" t="s">
        <v>18</v>
      </c>
      <c r="AG19" s="28" t="s">
        <v>18</v>
      </c>
      <c r="AH19" s="27">
        <v>0</v>
      </c>
      <c r="AI19" s="6" t="s">
        <v>18</v>
      </c>
      <c r="AJ19" s="6" t="s">
        <v>18</v>
      </c>
      <c r="AK19" s="27">
        <v>0</v>
      </c>
      <c r="AL19" s="27">
        <v>0</v>
      </c>
      <c r="AM19" s="17">
        <v>0</v>
      </c>
    </row>
    <row r="20" spans="1:39" ht="15">
      <c r="A20" s="16" t="s">
        <v>31</v>
      </c>
      <c r="B20" s="65">
        <f t="shared" si="0"/>
        <v>63</v>
      </c>
      <c r="C20" s="65">
        <f t="shared" si="1"/>
        <v>360</v>
      </c>
      <c r="D20">
        <v>7</v>
      </c>
      <c r="E20">
        <v>43</v>
      </c>
      <c r="F20" s="17">
        <f t="shared" si="4"/>
        <v>0.16279069767441862</v>
      </c>
      <c r="G20" s="18">
        <v>3</v>
      </c>
      <c r="H20" s="18">
        <v>9</v>
      </c>
      <c r="I20" s="19">
        <f t="shared" si="2"/>
        <v>0.3333333333333333</v>
      </c>
      <c r="J20" s="20">
        <v>0</v>
      </c>
      <c r="K20" s="2">
        <v>8</v>
      </c>
      <c r="L20" s="5">
        <f t="shared" si="5"/>
        <v>0</v>
      </c>
      <c r="M20" s="21">
        <v>26</v>
      </c>
      <c r="N20" s="21">
        <v>173</v>
      </c>
      <c r="O20" s="5">
        <f t="shared" si="3"/>
        <v>0.15028901734104047</v>
      </c>
      <c r="P20" s="27">
        <v>6</v>
      </c>
      <c r="Q20" s="27">
        <v>28</v>
      </c>
      <c r="R20" s="5">
        <f t="shared" si="10"/>
        <v>0.21428571428571427</v>
      </c>
      <c r="S20" s="22">
        <v>1</v>
      </c>
      <c r="T20" s="22">
        <v>7</v>
      </c>
      <c r="U20" s="5">
        <f t="shared" si="6"/>
        <v>0.14285714285714285</v>
      </c>
      <c r="V20" s="59">
        <v>15</v>
      </c>
      <c r="W20" s="59">
        <v>47</v>
      </c>
      <c r="X20" s="24">
        <f t="shared" si="11"/>
        <v>0.3191489361702128</v>
      </c>
      <c r="Y20" s="25">
        <v>1</v>
      </c>
      <c r="Z20" s="25">
        <v>5</v>
      </c>
      <c r="AA20" s="26">
        <f t="shared" si="7"/>
        <v>0.2</v>
      </c>
      <c r="AB20" s="27">
        <v>4</v>
      </c>
      <c r="AC20" s="27">
        <v>39</v>
      </c>
      <c r="AD20" s="19">
        <f t="shared" si="8"/>
        <v>0.10256410256410256</v>
      </c>
      <c r="AE20">
        <v>0</v>
      </c>
      <c r="AF20" s="28" t="s">
        <v>18</v>
      </c>
      <c r="AG20" s="28" t="s">
        <v>18</v>
      </c>
      <c r="AH20" s="27">
        <v>0</v>
      </c>
      <c r="AI20" s="6" t="s">
        <v>18</v>
      </c>
      <c r="AJ20" s="6" t="s">
        <v>18</v>
      </c>
      <c r="AK20" s="27">
        <v>0</v>
      </c>
      <c r="AL20" s="27">
        <v>1</v>
      </c>
      <c r="AM20" s="17">
        <f t="shared" si="9"/>
        <v>0</v>
      </c>
    </row>
    <row r="21" spans="1:39" ht="15">
      <c r="A21" s="16" t="s">
        <v>32</v>
      </c>
      <c r="B21" s="65">
        <f t="shared" si="0"/>
        <v>32</v>
      </c>
      <c r="C21" s="65">
        <f t="shared" si="1"/>
        <v>211</v>
      </c>
      <c r="D21">
        <v>1</v>
      </c>
      <c r="E21">
        <v>14</v>
      </c>
      <c r="F21" s="17">
        <f t="shared" si="4"/>
        <v>0.07142857142857142</v>
      </c>
      <c r="G21" s="18">
        <v>5</v>
      </c>
      <c r="H21" s="18">
        <v>13</v>
      </c>
      <c r="I21" s="19">
        <f t="shared" si="2"/>
        <v>0.38461538461538464</v>
      </c>
      <c r="J21" s="20">
        <v>2</v>
      </c>
      <c r="K21" s="2">
        <v>6</v>
      </c>
      <c r="L21" s="5">
        <f t="shared" si="5"/>
        <v>0.3333333333333333</v>
      </c>
      <c r="M21" s="21">
        <v>12</v>
      </c>
      <c r="N21" s="21">
        <v>100</v>
      </c>
      <c r="O21" s="5">
        <f t="shared" si="3"/>
        <v>0.12</v>
      </c>
      <c r="P21" s="27">
        <v>1</v>
      </c>
      <c r="Q21" s="27">
        <v>5</v>
      </c>
      <c r="R21" s="5">
        <f t="shared" si="10"/>
        <v>0.2</v>
      </c>
      <c r="S21" s="22">
        <v>0</v>
      </c>
      <c r="T21" s="22">
        <v>6</v>
      </c>
      <c r="U21" s="5">
        <f t="shared" si="6"/>
        <v>0</v>
      </c>
      <c r="V21" s="59">
        <v>7</v>
      </c>
      <c r="W21" s="59">
        <v>48</v>
      </c>
      <c r="X21" s="24">
        <f t="shared" si="11"/>
        <v>0.14583333333333334</v>
      </c>
      <c r="Y21" s="25">
        <v>0</v>
      </c>
      <c r="Z21" s="25">
        <v>8</v>
      </c>
      <c r="AA21" s="26">
        <f t="shared" si="7"/>
        <v>0</v>
      </c>
      <c r="AB21" s="27">
        <v>2</v>
      </c>
      <c r="AC21" s="27">
        <v>9</v>
      </c>
      <c r="AD21" s="19">
        <f t="shared" si="8"/>
        <v>0.2222222222222222</v>
      </c>
      <c r="AE21">
        <v>1</v>
      </c>
      <c r="AF21" s="28" t="s">
        <v>18</v>
      </c>
      <c r="AG21" s="28" t="s">
        <v>18</v>
      </c>
      <c r="AH21" s="27">
        <v>1</v>
      </c>
      <c r="AI21" s="6" t="s">
        <v>18</v>
      </c>
      <c r="AJ21" s="6" t="s">
        <v>18</v>
      </c>
      <c r="AK21" s="27">
        <v>0</v>
      </c>
      <c r="AL21" s="27">
        <v>2</v>
      </c>
      <c r="AM21" s="17">
        <f t="shared" si="9"/>
        <v>0</v>
      </c>
    </row>
    <row r="22" spans="1:39" ht="15">
      <c r="A22" s="16" t="s">
        <v>33</v>
      </c>
      <c r="B22" s="65">
        <f t="shared" si="0"/>
        <v>14</v>
      </c>
      <c r="C22" s="65">
        <f t="shared" si="1"/>
        <v>63</v>
      </c>
      <c r="D22">
        <v>4</v>
      </c>
      <c r="E22">
        <v>10</v>
      </c>
      <c r="F22" s="17">
        <f t="shared" si="4"/>
        <v>0.4</v>
      </c>
      <c r="G22" s="18">
        <v>2</v>
      </c>
      <c r="H22" s="18">
        <v>11</v>
      </c>
      <c r="I22" s="19">
        <f t="shared" si="2"/>
        <v>0.18181818181818182</v>
      </c>
      <c r="J22" s="20">
        <v>0</v>
      </c>
      <c r="K22" s="2">
        <v>0</v>
      </c>
      <c r="L22" s="5">
        <v>0</v>
      </c>
      <c r="M22" s="21">
        <v>4</v>
      </c>
      <c r="N22" s="21">
        <v>17</v>
      </c>
      <c r="O22" s="5">
        <f t="shared" si="3"/>
        <v>0.23529411764705882</v>
      </c>
      <c r="P22" s="27">
        <v>1</v>
      </c>
      <c r="Q22" s="27">
        <v>1</v>
      </c>
      <c r="R22" s="5">
        <f t="shared" si="10"/>
        <v>1</v>
      </c>
      <c r="S22" s="22">
        <v>0</v>
      </c>
      <c r="T22" s="22">
        <v>0</v>
      </c>
      <c r="U22" s="5">
        <v>0</v>
      </c>
      <c r="V22" s="59">
        <v>3</v>
      </c>
      <c r="W22" s="59">
        <v>17</v>
      </c>
      <c r="X22" s="24">
        <f t="shared" si="11"/>
        <v>0.17647058823529413</v>
      </c>
      <c r="Y22" s="25">
        <v>0</v>
      </c>
      <c r="Z22" s="25">
        <v>1</v>
      </c>
      <c r="AA22" s="26">
        <f t="shared" si="7"/>
        <v>0</v>
      </c>
      <c r="AB22" s="27">
        <v>0</v>
      </c>
      <c r="AC22" s="27">
        <v>5</v>
      </c>
      <c r="AD22" s="19">
        <f t="shared" si="8"/>
        <v>0</v>
      </c>
      <c r="AE22">
        <v>0</v>
      </c>
      <c r="AF22" s="28" t="s">
        <v>18</v>
      </c>
      <c r="AG22" s="28" t="s">
        <v>18</v>
      </c>
      <c r="AH22" s="27">
        <v>0</v>
      </c>
      <c r="AI22" s="6" t="s">
        <v>18</v>
      </c>
      <c r="AJ22" s="6" t="s">
        <v>18</v>
      </c>
      <c r="AK22" s="27">
        <v>0</v>
      </c>
      <c r="AL22" s="27">
        <v>1</v>
      </c>
      <c r="AM22" s="17">
        <f t="shared" si="9"/>
        <v>0</v>
      </c>
    </row>
    <row r="23" spans="1:39" ht="15">
      <c r="A23" s="16" t="s">
        <v>34</v>
      </c>
      <c r="B23" s="65">
        <f t="shared" si="0"/>
        <v>5</v>
      </c>
      <c r="C23" s="65">
        <f t="shared" si="1"/>
        <v>58</v>
      </c>
      <c r="D23">
        <v>2</v>
      </c>
      <c r="E23">
        <v>8</v>
      </c>
      <c r="F23" s="17">
        <f t="shared" si="4"/>
        <v>0.25</v>
      </c>
      <c r="G23" s="18">
        <v>1</v>
      </c>
      <c r="H23" s="18">
        <v>8</v>
      </c>
      <c r="I23" s="19">
        <f t="shared" si="2"/>
        <v>0.125</v>
      </c>
      <c r="J23" s="20">
        <v>0</v>
      </c>
      <c r="K23" s="2">
        <v>0</v>
      </c>
      <c r="L23" s="5">
        <v>0</v>
      </c>
      <c r="M23" s="21">
        <v>1</v>
      </c>
      <c r="N23" s="21">
        <v>23</v>
      </c>
      <c r="O23" s="5">
        <f t="shared" si="3"/>
        <v>0.043478260869565216</v>
      </c>
      <c r="P23" s="27">
        <v>0</v>
      </c>
      <c r="Q23" s="27">
        <v>0</v>
      </c>
      <c r="R23" s="5">
        <v>0</v>
      </c>
      <c r="S23" s="22">
        <v>0</v>
      </c>
      <c r="T23" s="22">
        <v>1</v>
      </c>
      <c r="U23" s="5">
        <f t="shared" si="6"/>
        <v>0</v>
      </c>
      <c r="V23" s="59">
        <v>1</v>
      </c>
      <c r="W23" s="59">
        <v>6</v>
      </c>
      <c r="X23" s="24">
        <f t="shared" si="11"/>
        <v>0.16666666666666666</v>
      </c>
      <c r="Y23" s="25">
        <v>0</v>
      </c>
      <c r="Z23" s="25">
        <v>3</v>
      </c>
      <c r="AA23" s="26">
        <f t="shared" si="7"/>
        <v>0</v>
      </c>
      <c r="AB23" s="27">
        <v>0</v>
      </c>
      <c r="AC23" s="27">
        <v>9</v>
      </c>
      <c r="AD23" s="19">
        <f t="shared" si="8"/>
        <v>0</v>
      </c>
      <c r="AE23">
        <v>0</v>
      </c>
      <c r="AF23" s="28" t="s">
        <v>18</v>
      </c>
      <c r="AG23" s="28" t="s">
        <v>18</v>
      </c>
      <c r="AH23" s="27">
        <v>0</v>
      </c>
      <c r="AI23" s="6" t="s">
        <v>18</v>
      </c>
      <c r="AJ23" s="6" t="s">
        <v>18</v>
      </c>
      <c r="AK23" s="27">
        <v>0</v>
      </c>
      <c r="AL23" s="27">
        <v>0</v>
      </c>
      <c r="AM23" s="17">
        <v>0</v>
      </c>
    </row>
    <row r="24" spans="1:39" ht="15">
      <c r="A24" s="16" t="s">
        <v>35</v>
      </c>
      <c r="B24" s="65">
        <f t="shared" si="0"/>
        <v>19</v>
      </c>
      <c r="C24" s="65">
        <f t="shared" si="1"/>
        <v>87</v>
      </c>
      <c r="D24">
        <v>5</v>
      </c>
      <c r="E24">
        <v>14</v>
      </c>
      <c r="F24" s="17">
        <f t="shared" si="4"/>
        <v>0.35714285714285715</v>
      </c>
      <c r="G24" s="18">
        <v>2</v>
      </c>
      <c r="H24" s="18">
        <v>8</v>
      </c>
      <c r="I24" s="19">
        <f t="shared" si="2"/>
        <v>0.25</v>
      </c>
      <c r="J24" s="20">
        <v>0</v>
      </c>
      <c r="K24" s="2">
        <v>0</v>
      </c>
      <c r="L24" s="5">
        <v>0</v>
      </c>
      <c r="M24" s="21">
        <v>6</v>
      </c>
      <c r="N24" s="21">
        <v>39</v>
      </c>
      <c r="O24" s="5">
        <f t="shared" si="3"/>
        <v>0.15384615384615385</v>
      </c>
      <c r="P24" s="27">
        <v>1</v>
      </c>
      <c r="Q24" s="27">
        <v>4</v>
      </c>
      <c r="R24" s="5">
        <f t="shared" si="10"/>
        <v>0.25</v>
      </c>
      <c r="S24" s="22">
        <v>0</v>
      </c>
      <c r="T24" s="22">
        <v>0</v>
      </c>
      <c r="U24" s="5">
        <v>0</v>
      </c>
      <c r="V24" s="59">
        <v>5</v>
      </c>
      <c r="W24" s="59">
        <v>16</v>
      </c>
      <c r="X24" s="24">
        <f t="shared" si="11"/>
        <v>0.3125</v>
      </c>
      <c r="Y24" s="25">
        <v>0</v>
      </c>
      <c r="Z24" s="25">
        <v>1</v>
      </c>
      <c r="AA24" s="26">
        <f t="shared" si="7"/>
        <v>0</v>
      </c>
      <c r="AB24" s="27">
        <v>0</v>
      </c>
      <c r="AC24" s="27">
        <v>5</v>
      </c>
      <c r="AD24" s="19">
        <f t="shared" si="8"/>
        <v>0</v>
      </c>
      <c r="AE24">
        <v>0</v>
      </c>
      <c r="AF24" s="28" t="s">
        <v>18</v>
      </c>
      <c r="AG24" s="28" t="s">
        <v>18</v>
      </c>
      <c r="AH24" s="27">
        <v>0</v>
      </c>
      <c r="AI24" s="6" t="s">
        <v>18</v>
      </c>
      <c r="AJ24" s="6" t="s">
        <v>18</v>
      </c>
      <c r="AK24" s="27">
        <v>0</v>
      </c>
      <c r="AL24" s="27">
        <v>0</v>
      </c>
      <c r="AM24" s="17">
        <v>0</v>
      </c>
    </row>
    <row r="25" spans="1:39" ht="15">
      <c r="A25" s="16" t="s">
        <v>36</v>
      </c>
      <c r="B25" s="65">
        <f t="shared" si="0"/>
        <v>8</v>
      </c>
      <c r="C25" s="65">
        <f t="shared" si="1"/>
        <v>52</v>
      </c>
      <c r="D25">
        <v>1</v>
      </c>
      <c r="E25">
        <v>5</v>
      </c>
      <c r="F25" s="17">
        <f t="shared" si="4"/>
        <v>0.2</v>
      </c>
      <c r="G25" s="18">
        <v>0</v>
      </c>
      <c r="H25" s="18">
        <v>7</v>
      </c>
      <c r="I25" s="19">
        <f t="shared" si="2"/>
        <v>0</v>
      </c>
      <c r="J25" s="20">
        <v>0</v>
      </c>
      <c r="K25" s="2">
        <v>1</v>
      </c>
      <c r="L25" s="5">
        <f t="shared" si="5"/>
        <v>0</v>
      </c>
      <c r="M25" s="21">
        <v>4</v>
      </c>
      <c r="N25" s="21">
        <v>19</v>
      </c>
      <c r="O25" s="5">
        <f t="shared" si="3"/>
        <v>0.21052631578947367</v>
      </c>
      <c r="P25" s="27">
        <v>0</v>
      </c>
      <c r="Q25" s="27">
        <v>2</v>
      </c>
      <c r="R25" s="5">
        <f t="shared" si="10"/>
        <v>0</v>
      </c>
      <c r="S25" s="22">
        <v>0</v>
      </c>
      <c r="T25" s="22">
        <v>1</v>
      </c>
      <c r="U25" s="5">
        <f t="shared" si="6"/>
        <v>0</v>
      </c>
      <c r="V25" s="59">
        <v>3</v>
      </c>
      <c r="W25" s="59">
        <v>14</v>
      </c>
      <c r="X25" s="24">
        <f t="shared" si="11"/>
        <v>0.21428571428571427</v>
      </c>
      <c r="Y25" s="25">
        <v>0</v>
      </c>
      <c r="Z25" s="25">
        <v>1</v>
      </c>
      <c r="AA25" s="26">
        <v>0</v>
      </c>
      <c r="AB25" s="27">
        <v>0</v>
      </c>
      <c r="AC25" s="27">
        <v>2</v>
      </c>
      <c r="AD25" s="19">
        <f t="shared" si="8"/>
        <v>0</v>
      </c>
      <c r="AE25">
        <v>0</v>
      </c>
      <c r="AF25" s="28" t="s">
        <v>18</v>
      </c>
      <c r="AG25" s="28" t="s">
        <v>18</v>
      </c>
      <c r="AH25" s="27">
        <v>0</v>
      </c>
      <c r="AI25" s="6" t="s">
        <v>18</v>
      </c>
      <c r="AJ25" s="6" t="s">
        <v>18</v>
      </c>
      <c r="AK25" s="27">
        <v>0</v>
      </c>
      <c r="AL25" s="27">
        <v>0</v>
      </c>
      <c r="AM25" s="17">
        <v>0</v>
      </c>
    </row>
    <row r="26" spans="1:39" ht="15">
      <c r="A26" s="16" t="s">
        <v>37</v>
      </c>
      <c r="B26" s="65">
        <f t="shared" si="0"/>
        <v>7</v>
      </c>
      <c r="C26" s="65">
        <f t="shared" si="1"/>
        <v>63</v>
      </c>
      <c r="D26">
        <v>0</v>
      </c>
      <c r="E26">
        <v>3</v>
      </c>
      <c r="F26" s="17">
        <f t="shared" si="4"/>
        <v>0</v>
      </c>
      <c r="G26" s="18">
        <v>3</v>
      </c>
      <c r="H26" s="18">
        <v>12</v>
      </c>
      <c r="I26" s="19">
        <f t="shared" si="2"/>
        <v>0.25</v>
      </c>
      <c r="J26" s="20">
        <v>0</v>
      </c>
      <c r="K26" s="2">
        <v>0</v>
      </c>
      <c r="L26" s="5">
        <v>0</v>
      </c>
      <c r="M26" s="21">
        <v>1</v>
      </c>
      <c r="N26" s="21">
        <v>27</v>
      </c>
      <c r="O26" s="5">
        <f t="shared" si="3"/>
        <v>0.037037037037037035</v>
      </c>
      <c r="P26" s="27">
        <v>0</v>
      </c>
      <c r="Q26" s="27">
        <v>5</v>
      </c>
      <c r="R26" s="5">
        <f t="shared" si="10"/>
        <v>0</v>
      </c>
      <c r="S26" s="22">
        <v>0</v>
      </c>
      <c r="T26" s="22">
        <v>1</v>
      </c>
      <c r="U26" s="5">
        <f t="shared" si="6"/>
        <v>0</v>
      </c>
      <c r="V26" s="59">
        <v>1</v>
      </c>
      <c r="W26" s="59">
        <v>6</v>
      </c>
      <c r="X26" s="24">
        <f t="shared" si="11"/>
        <v>0.16666666666666666</v>
      </c>
      <c r="Y26" s="25">
        <v>0</v>
      </c>
      <c r="Z26" s="25">
        <v>3</v>
      </c>
      <c r="AA26" s="26">
        <f t="shared" si="7"/>
        <v>0</v>
      </c>
      <c r="AB26" s="27">
        <v>1</v>
      </c>
      <c r="AC26" s="27">
        <v>5</v>
      </c>
      <c r="AD26" s="19">
        <f t="shared" si="8"/>
        <v>0.2</v>
      </c>
      <c r="AE26">
        <v>0</v>
      </c>
      <c r="AF26" s="28" t="s">
        <v>18</v>
      </c>
      <c r="AG26" s="28" t="s">
        <v>18</v>
      </c>
      <c r="AH26" s="27">
        <v>1</v>
      </c>
      <c r="AI26" s="6" t="s">
        <v>18</v>
      </c>
      <c r="AJ26" s="6" t="s">
        <v>18</v>
      </c>
      <c r="AK26" s="27">
        <v>0</v>
      </c>
      <c r="AL26" s="27">
        <v>1</v>
      </c>
      <c r="AM26" s="17">
        <f t="shared" si="9"/>
        <v>0</v>
      </c>
    </row>
    <row r="27" spans="1:39" ht="15">
      <c r="A27" s="16" t="s">
        <v>38</v>
      </c>
      <c r="B27" s="65">
        <f t="shared" si="0"/>
        <v>156</v>
      </c>
      <c r="C27" s="65">
        <f t="shared" si="1"/>
        <v>1146</v>
      </c>
      <c r="D27">
        <v>6</v>
      </c>
      <c r="E27">
        <v>53</v>
      </c>
      <c r="F27" s="17">
        <f t="shared" si="4"/>
        <v>0.11320754716981132</v>
      </c>
      <c r="G27" s="18">
        <v>4</v>
      </c>
      <c r="H27" s="18">
        <v>13</v>
      </c>
      <c r="I27" s="19">
        <f t="shared" si="2"/>
        <v>0.3076923076923077</v>
      </c>
      <c r="J27" s="20">
        <v>2</v>
      </c>
      <c r="K27" s="2">
        <v>12</v>
      </c>
      <c r="L27" s="5">
        <f t="shared" si="5"/>
        <v>0.16666666666666666</v>
      </c>
      <c r="M27" s="21">
        <v>78</v>
      </c>
      <c r="N27" s="21">
        <v>693</v>
      </c>
      <c r="O27" s="5">
        <f t="shared" si="3"/>
        <v>0.11255411255411256</v>
      </c>
      <c r="P27" s="27">
        <v>13</v>
      </c>
      <c r="Q27" s="27">
        <v>83</v>
      </c>
      <c r="R27" s="5">
        <f t="shared" si="10"/>
        <v>0.1566265060240964</v>
      </c>
      <c r="S27" s="22">
        <v>2</v>
      </c>
      <c r="T27" s="22">
        <v>26</v>
      </c>
      <c r="U27" s="5">
        <f t="shared" si="6"/>
        <v>0.07692307692307693</v>
      </c>
      <c r="V27" s="59">
        <v>43</v>
      </c>
      <c r="W27" s="59">
        <v>205</v>
      </c>
      <c r="X27" s="24">
        <f t="shared" si="11"/>
        <v>0.2097560975609756</v>
      </c>
      <c r="Y27" s="25">
        <v>0</v>
      </c>
      <c r="Z27" s="25">
        <v>7</v>
      </c>
      <c r="AA27" s="26">
        <f t="shared" si="7"/>
        <v>0</v>
      </c>
      <c r="AB27" s="27">
        <v>5</v>
      </c>
      <c r="AC27" s="27">
        <v>43</v>
      </c>
      <c r="AD27" s="19">
        <f t="shared" si="8"/>
        <v>0.11627906976744186</v>
      </c>
      <c r="AE27">
        <v>0</v>
      </c>
      <c r="AF27" s="28" t="s">
        <v>18</v>
      </c>
      <c r="AG27" s="28" t="s">
        <v>18</v>
      </c>
      <c r="AH27" s="27">
        <v>2</v>
      </c>
      <c r="AI27" s="6" t="s">
        <v>18</v>
      </c>
      <c r="AJ27" s="6" t="s">
        <v>18</v>
      </c>
      <c r="AK27" s="27">
        <v>1</v>
      </c>
      <c r="AL27" s="27">
        <v>11</v>
      </c>
      <c r="AM27" s="17">
        <f t="shared" si="9"/>
        <v>0.09090909090909091</v>
      </c>
    </row>
    <row r="28" spans="1:39" ht="15">
      <c r="A28" s="16" t="s">
        <v>39</v>
      </c>
      <c r="B28" s="65">
        <f t="shared" si="0"/>
        <v>476</v>
      </c>
      <c r="C28" s="65">
        <f t="shared" si="1"/>
        <v>2266</v>
      </c>
      <c r="D28">
        <v>23</v>
      </c>
      <c r="E28">
        <v>127</v>
      </c>
      <c r="F28" s="17">
        <f t="shared" si="4"/>
        <v>0.18110236220472442</v>
      </c>
      <c r="G28" s="18">
        <v>4</v>
      </c>
      <c r="H28" s="18">
        <v>21</v>
      </c>
      <c r="I28" s="19">
        <f t="shared" si="2"/>
        <v>0.19047619047619047</v>
      </c>
      <c r="J28" s="20">
        <v>1</v>
      </c>
      <c r="K28" s="2">
        <v>17</v>
      </c>
      <c r="L28" s="5">
        <f t="shared" si="5"/>
        <v>0.058823529411764705</v>
      </c>
      <c r="M28" s="21">
        <v>246</v>
      </c>
      <c r="N28" s="21">
        <v>1404</v>
      </c>
      <c r="O28" s="5">
        <f t="shared" si="3"/>
        <v>0.1752136752136752</v>
      </c>
      <c r="P28" s="27">
        <v>36</v>
      </c>
      <c r="Q28" s="27">
        <v>155</v>
      </c>
      <c r="R28" s="5">
        <f t="shared" si="10"/>
        <v>0.23225806451612904</v>
      </c>
      <c r="S28" s="22">
        <v>4</v>
      </c>
      <c r="T28" s="22">
        <v>21</v>
      </c>
      <c r="U28" s="5">
        <f t="shared" si="6"/>
        <v>0.19047619047619047</v>
      </c>
      <c r="V28" s="59">
        <v>103</v>
      </c>
      <c r="W28" s="59">
        <v>309</v>
      </c>
      <c r="X28" s="24">
        <f t="shared" si="11"/>
        <v>0.3333333333333333</v>
      </c>
      <c r="Y28" s="25">
        <v>6</v>
      </c>
      <c r="Z28" s="25">
        <v>29</v>
      </c>
      <c r="AA28" s="26">
        <f t="shared" si="7"/>
        <v>0.20689655172413793</v>
      </c>
      <c r="AB28" s="27">
        <v>48</v>
      </c>
      <c r="AC28" s="27">
        <v>173</v>
      </c>
      <c r="AD28" s="19">
        <f t="shared" si="8"/>
        <v>0.2774566473988439</v>
      </c>
      <c r="AE28">
        <v>2</v>
      </c>
      <c r="AF28" s="28" t="s">
        <v>18</v>
      </c>
      <c r="AG28" s="28" t="s">
        <v>18</v>
      </c>
      <c r="AH28" s="27">
        <v>1</v>
      </c>
      <c r="AI28" s="6" t="s">
        <v>18</v>
      </c>
      <c r="AJ28" s="6" t="s">
        <v>18</v>
      </c>
      <c r="AK28" s="27">
        <v>2</v>
      </c>
      <c r="AL28" s="27">
        <v>10</v>
      </c>
      <c r="AM28" s="17">
        <f t="shared" si="9"/>
        <v>0.2</v>
      </c>
    </row>
    <row r="29" spans="1:39" ht="15">
      <c r="A29" s="16" t="s">
        <v>40</v>
      </c>
      <c r="B29" s="65">
        <f t="shared" si="0"/>
        <v>77</v>
      </c>
      <c r="C29" s="65">
        <f t="shared" si="1"/>
        <v>536</v>
      </c>
      <c r="D29">
        <v>5</v>
      </c>
      <c r="E29">
        <v>34</v>
      </c>
      <c r="F29" s="17">
        <f t="shared" si="4"/>
        <v>0.14705882352941177</v>
      </c>
      <c r="G29" s="18">
        <v>1</v>
      </c>
      <c r="H29" s="18">
        <v>4</v>
      </c>
      <c r="I29" s="19">
        <f t="shared" si="2"/>
        <v>0.25</v>
      </c>
      <c r="J29" s="20">
        <v>0</v>
      </c>
      <c r="K29" s="2">
        <v>6</v>
      </c>
      <c r="L29" s="5">
        <f t="shared" si="5"/>
        <v>0</v>
      </c>
      <c r="M29" s="21">
        <v>34</v>
      </c>
      <c r="N29" s="21">
        <v>337</v>
      </c>
      <c r="O29" s="5">
        <f t="shared" si="3"/>
        <v>0.10089020771513353</v>
      </c>
      <c r="P29" s="27">
        <v>6</v>
      </c>
      <c r="Q29" s="27">
        <v>30</v>
      </c>
      <c r="R29" s="5">
        <f t="shared" si="10"/>
        <v>0.2</v>
      </c>
      <c r="S29" s="22">
        <v>1</v>
      </c>
      <c r="T29" s="22">
        <v>10</v>
      </c>
      <c r="U29" s="5">
        <f t="shared" si="6"/>
        <v>0.1</v>
      </c>
      <c r="V29" s="59">
        <v>22</v>
      </c>
      <c r="W29" s="59">
        <v>68</v>
      </c>
      <c r="X29" s="24">
        <f t="shared" si="11"/>
        <v>0.3235294117647059</v>
      </c>
      <c r="Y29" s="25">
        <v>0</v>
      </c>
      <c r="Z29" s="25">
        <v>8</v>
      </c>
      <c r="AA29" s="26">
        <f t="shared" si="7"/>
        <v>0</v>
      </c>
      <c r="AB29" s="27">
        <v>6</v>
      </c>
      <c r="AC29" s="27">
        <v>34</v>
      </c>
      <c r="AD29" s="19">
        <f t="shared" si="8"/>
        <v>0.17647058823529413</v>
      </c>
      <c r="AE29">
        <v>0</v>
      </c>
      <c r="AF29" s="28" t="s">
        <v>18</v>
      </c>
      <c r="AG29" s="28" t="s">
        <v>18</v>
      </c>
      <c r="AH29" s="27">
        <v>0</v>
      </c>
      <c r="AI29" s="6" t="s">
        <v>18</v>
      </c>
      <c r="AJ29" s="6" t="s">
        <v>18</v>
      </c>
      <c r="AK29" s="27">
        <v>2</v>
      </c>
      <c r="AL29" s="27">
        <v>5</v>
      </c>
      <c r="AM29" s="17">
        <f t="shared" si="9"/>
        <v>0.4</v>
      </c>
    </row>
    <row r="30" spans="1:39" ht="15">
      <c r="A30" s="16" t="s">
        <v>41</v>
      </c>
      <c r="B30" s="65">
        <f t="shared" si="0"/>
        <v>38</v>
      </c>
      <c r="C30" s="65">
        <f t="shared" si="1"/>
        <v>274</v>
      </c>
      <c r="D30">
        <v>5</v>
      </c>
      <c r="E30">
        <v>28</v>
      </c>
      <c r="F30" s="17">
        <f t="shared" si="4"/>
        <v>0.17857142857142858</v>
      </c>
      <c r="G30" s="18">
        <v>2</v>
      </c>
      <c r="H30" s="18">
        <v>6</v>
      </c>
      <c r="I30" s="19">
        <f t="shared" si="2"/>
        <v>0.3333333333333333</v>
      </c>
      <c r="J30" s="20">
        <v>0</v>
      </c>
      <c r="K30" s="2">
        <v>1</v>
      </c>
      <c r="L30" s="5">
        <f t="shared" si="5"/>
        <v>0</v>
      </c>
      <c r="M30" s="21">
        <v>16</v>
      </c>
      <c r="N30" s="21">
        <v>133</v>
      </c>
      <c r="O30" s="5">
        <f t="shared" si="3"/>
        <v>0.12030075187969924</v>
      </c>
      <c r="P30" s="27">
        <v>2</v>
      </c>
      <c r="Q30" s="27">
        <v>16</v>
      </c>
      <c r="R30" s="5">
        <f t="shared" si="10"/>
        <v>0.125</v>
      </c>
      <c r="S30" s="22">
        <v>0</v>
      </c>
      <c r="T30" s="22">
        <v>1</v>
      </c>
      <c r="U30" s="5">
        <f t="shared" si="6"/>
        <v>0</v>
      </c>
      <c r="V30" s="59">
        <v>10</v>
      </c>
      <c r="W30" s="59">
        <v>58</v>
      </c>
      <c r="X30" s="24">
        <f t="shared" si="11"/>
        <v>0.1724137931034483</v>
      </c>
      <c r="Y30" s="25">
        <v>0</v>
      </c>
      <c r="Z30" s="25">
        <v>8</v>
      </c>
      <c r="AA30" s="26">
        <f t="shared" si="7"/>
        <v>0</v>
      </c>
      <c r="AB30" s="27">
        <v>0</v>
      </c>
      <c r="AC30" s="27">
        <v>20</v>
      </c>
      <c r="AD30" s="19">
        <f t="shared" si="8"/>
        <v>0</v>
      </c>
      <c r="AE30">
        <v>3</v>
      </c>
      <c r="AF30" s="28" t="s">
        <v>18</v>
      </c>
      <c r="AG30" s="28" t="s">
        <v>18</v>
      </c>
      <c r="AH30" s="27">
        <v>0</v>
      </c>
      <c r="AI30" s="6" t="s">
        <v>18</v>
      </c>
      <c r="AJ30" s="6" t="s">
        <v>18</v>
      </c>
      <c r="AK30" s="27">
        <v>0</v>
      </c>
      <c r="AL30" s="27">
        <v>3</v>
      </c>
      <c r="AM30" s="17">
        <f t="shared" si="9"/>
        <v>0</v>
      </c>
    </row>
    <row r="31" spans="1:39" ht="15">
      <c r="A31" s="16" t="s">
        <v>42</v>
      </c>
      <c r="B31" s="65">
        <f t="shared" si="0"/>
        <v>5</v>
      </c>
      <c r="C31" s="65">
        <f t="shared" si="1"/>
        <v>49</v>
      </c>
      <c r="D31">
        <v>1</v>
      </c>
      <c r="E31">
        <v>7</v>
      </c>
      <c r="F31" s="17">
        <f t="shared" si="4"/>
        <v>0.14285714285714285</v>
      </c>
      <c r="G31" s="18">
        <v>0</v>
      </c>
      <c r="H31" s="18">
        <v>3</v>
      </c>
      <c r="I31" s="19">
        <f t="shared" si="2"/>
        <v>0</v>
      </c>
      <c r="J31" s="20">
        <v>1</v>
      </c>
      <c r="K31" s="2">
        <v>4</v>
      </c>
      <c r="L31" s="5">
        <f t="shared" si="5"/>
        <v>0.25</v>
      </c>
      <c r="M31" s="21">
        <v>2</v>
      </c>
      <c r="N31" s="21">
        <v>19</v>
      </c>
      <c r="O31" s="5">
        <f t="shared" si="3"/>
        <v>0.10526315789473684</v>
      </c>
      <c r="P31" s="27">
        <v>0</v>
      </c>
      <c r="Q31" s="27">
        <v>3</v>
      </c>
      <c r="R31" s="5">
        <f t="shared" si="10"/>
        <v>0</v>
      </c>
      <c r="S31" s="22">
        <v>0</v>
      </c>
      <c r="T31" s="22">
        <v>1</v>
      </c>
      <c r="U31" s="5">
        <f t="shared" si="6"/>
        <v>0</v>
      </c>
      <c r="V31" s="59">
        <v>0</v>
      </c>
      <c r="W31" s="59">
        <v>6</v>
      </c>
      <c r="X31" s="24">
        <f t="shared" si="11"/>
        <v>0</v>
      </c>
      <c r="Y31" s="25">
        <v>0</v>
      </c>
      <c r="Z31" s="25">
        <v>2</v>
      </c>
      <c r="AA31" s="26">
        <f t="shared" si="7"/>
        <v>0</v>
      </c>
      <c r="AB31" s="27">
        <v>0</v>
      </c>
      <c r="AC31" s="27">
        <v>4</v>
      </c>
      <c r="AD31" s="19">
        <f t="shared" si="8"/>
        <v>0</v>
      </c>
      <c r="AE31">
        <v>1</v>
      </c>
      <c r="AF31" s="28" t="s">
        <v>18</v>
      </c>
      <c r="AG31" s="28" t="s">
        <v>18</v>
      </c>
      <c r="AH31" s="27">
        <v>0</v>
      </c>
      <c r="AI31" s="6" t="s">
        <v>18</v>
      </c>
      <c r="AJ31" s="6" t="s">
        <v>18</v>
      </c>
      <c r="AK31" s="27">
        <v>0</v>
      </c>
      <c r="AL31" s="27">
        <v>0</v>
      </c>
      <c r="AM31" s="17">
        <v>0</v>
      </c>
    </row>
    <row r="32" spans="1:39" ht="15">
      <c r="A32" s="16" t="s">
        <v>43</v>
      </c>
      <c r="B32" s="65">
        <f t="shared" si="0"/>
        <v>25</v>
      </c>
      <c r="C32" s="65">
        <f t="shared" si="1"/>
        <v>129</v>
      </c>
      <c r="D32">
        <v>1</v>
      </c>
      <c r="E32">
        <v>16</v>
      </c>
      <c r="F32" s="17">
        <f t="shared" si="4"/>
        <v>0.0625</v>
      </c>
      <c r="G32" s="18">
        <v>2</v>
      </c>
      <c r="H32" s="18">
        <v>8</v>
      </c>
      <c r="I32" s="19">
        <f t="shared" si="2"/>
        <v>0.25</v>
      </c>
      <c r="J32" s="20">
        <v>0</v>
      </c>
      <c r="K32" s="2">
        <v>1</v>
      </c>
      <c r="L32" s="5">
        <f t="shared" si="5"/>
        <v>0</v>
      </c>
      <c r="M32" s="21">
        <v>10</v>
      </c>
      <c r="N32" s="21">
        <v>53</v>
      </c>
      <c r="O32" s="5">
        <f t="shared" si="3"/>
        <v>0.18867924528301888</v>
      </c>
      <c r="P32" s="27">
        <v>0</v>
      </c>
      <c r="Q32" s="27">
        <v>6</v>
      </c>
      <c r="R32" s="5">
        <f t="shared" si="10"/>
        <v>0</v>
      </c>
      <c r="S32" s="22">
        <v>1</v>
      </c>
      <c r="T32" s="22">
        <v>1</v>
      </c>
      <c r="U32" s="5">
        <f t="shared" si="6"/>
        <v>1</v>
      </c>
      <c r="V32" s="59">
        <v>9</v>
      </c>
      <c r="W32" s="59">
        <v>36</v>
      </c>
      <c r="X32" s="24">
        <f t="shared" si="11"/>
        <v>0.25</v>
      </c>
      <c r="Y32" s="25">
        <v>0</v>
      </c>
      <c r="Z32" s="25">
        <v>3</v>
      </c>
      <c r="AA32" s="26">
        <f t="shared" si="7"/>
        <v>0</v>
      </c>
      <c r="AB32" s="27">
        <v>2</v>
      </c>
      <c r="AC32" s="27">
        <v>5</v>
      </c>
      <c r="AD32" s="19">
        <f t="shared" si="8"/>
        <v>0.4</v>
      </c>
      <c r="AE32">
        <v>0</v>
      </c>
      <c r="AF32" s="28" t="s">
        <v>18</v>
      </c>
      <c r="AG32" s="28" t="s">
        <v>18</v>
      </c>
      <c r="AH32" s="27">
        <v>0</v>
      </c>
      <c r="AI32" s="6" t="s">
        <v>18</v>
      </c>
      <c r="AJ32" s="6" t="s">
        <v>18</v>
      </c>
      <c r="AK32" s="27">
        <v>0</v>
      </c>
      <c r="AL32" s="27">
        <v>0</v>
      </c>
      <c r="AM32" s="17">
        <v>0</v>
      </c>
    </row>
    <row r="33" spans="1:39" ht="15">
      <c r="A33" s="16" t="s">
        <v>44</v>
      </c>
      <c r="B33" s="65">
        <f t="shared" si="0"/>
        <v>10</v>
      </c>
      <c r="C33" s="65">
        <f t="shared" si="1"/>
        <v>80</v>
      </c>
      <c r="D33">
        <v>1</v>
      </c>
      <c r="E33">
        <v>13</v>
      </c>
      <c r="F33" s="17">
        <f t="shared" si="4"/>
        <v>0.07692307692307693</v>
      </c>
      <c r="G33" s="18">
        <v>1</v>
      </c>
      <c r="H33" s="18">
        <v>7</v>
      </c>
      <c r="I33" s="19">
        <f t="shared" si="2"/>
        <v>0.14285714285714285</v>
      </c>
      <c r="J33" s="20">
        <v>0</v>
      </c>
      <c r="K33" s="2">
        <v>0</v>
      </c>
      <c r="L33" s="5">
        <v>0</v>
      </c>
      <c r="M33" s="21">
        <v>1</v>
      </c>
      <c r="N33" s="21">
        <v>24</v>
      </c>
      <c r="O33" s="5">
        <f t="shared" si="3"/>
        <v>0.041666666666666664</v>
      </c>
      <c r="P33" s="27">
        <v>2</v>
      </c>
      <c r="Q33" s="27">
        <v>13</v>
      </c>
      <c r="R33" s="5">
        <f t="shared" si="10"/>
        <v>0.15384615384615385</v>
      </c>
      <c r="S33" s="22">
        <v>2</v>
      </c>
      <c r="T33" s="22">
        <v>2</v>
      </c>
      <c r="U33" s="5">
        <f t="shared" si="6"/>
        <v>1</v>
      </c>
      <c r="V33" s="59">
        <v>1</v>
      </c>
      <c r="W33" s="59">
        <v>6</v>
      </c>
      <c r="X33" s="24">
        <f t="shared" si="11"/>
        <v>0.16666666666666666</v>
      </c>
      <c r="Y33" s="25">
        <v>0</v>
      </c>
      <c r="Z33" s="25">
        <v>6</v>
      </c>
      <c r="AA33" s="26">
        <f t="shared" si="7"/>
        <v>0</v>
      </c>
      <c r="AB33" s="27">
        <v>0</v>
      </c>
      <c r="AC33" s="27">
        <v>6</v>
      </c>
      <c r="AD33" s="19">
        <f t="shared" si="8"/>
        <v>0</v>
      </c>
      <c r="AE33">
        <v>1</v>
      </c>
      <c r="AF33" s="28" t="s">
        <v>18</v>
      </c>
      <c r="AG33" s="28" t="s">
        <v>18</v>
      </c>
      <c r="AH33" s="27">
        <v>0</v>
      </c>
      <c r="AI33" s="6" t="s">
        <v>18</v>
      </c>
      <c r="AJ33" s="6" t="s">
        <v>18</v>
      </c>
      <c r="AK33" s="27">
        <v>1</v>
      </c>
      <c r="AL33" s="27">
        <v>3</v>
      </c>
      <c r="AM33" s="17">
        <f t="shared" si="9"/>
        <v>0.3333333333333333</v>
      </c>
    </row>
    <row r="34" spans="1:39" ht="15">
      <c r="A34" s="16" t="s">
        <v>45</v>
      </c>
      <c r="B34" s="65">
        <f t="shared" si="0"/>
        <v>10</v>
      </c>
      <c r="C34" s="65">
        <f t="shared" si="1"/>
        <v>61</v>
      </c>
      <c r="D34">
        <v>0</v>
      </c>
      <c r="E34">
        <v>3</v>
      </c>
      <c r="F34" s="17">
        <f t="shared" si="4"/>
        <v>0</v>
      </c>
      <c r="G34" s="18">
        <v>0</v>
      </c>
      <c r="H34" s="18">
        <v>4</v>
      </c>
      <c r="I34" s="19">
        <f t="shared" si="2"/>
        <v>0</v>
      </c>
      <c r="J34" s="20">
        <v>0</v>
      </c>
      <c r="K34" s="2">
        <v>6</v>
      </c>
      <c r="L34" s="5">
        <f t="shared" si="5"/>
        <v>0</v>
      </c>
      <c r="M34" s="21">
        <v>6</v>
      </c>
      <c r="N34" s="21">
        <v>36</v>
      </c>
      <c r="O34" s="5">
        <f t="shared" si="3"/>
        <v>0.16666666666666666</v>
      </c>
      <c r="P34" s="27">
        <v>0</v>
      </c>
      <c r="Q34" s="27">
        <v>0</v>
      </c>
      <c r="R34" s="5">
        <v>0</v>
      </c>
      <c r="S34" s="22">
        <v>0</v>
      </c>
      <c r="T34" s="22">
        <v>1</v>
      </c>
      <c r="U34" s="5">
        <f t="shared" si="6"/>
        <v>0</v>
      </c>
      <c r="V34" s="59">
        <v>3</v>
      </c>
      <c r="W34" s="59">
        <v>9</v>
      </c>
      <c r="X34" s="24">
        <f t="shared" si="11"/>
        <v>0.3333333333333333</v>
      </c>
      <c r="Y34" s="25">
        <v>0</v>
      </c>
      <c r="Z34" s="25">
        <v>0</v>
      </c>
      <c r="AA34" s="26">
        <v>0</v>
      </c>
      <c r="AB34" s="27">
        <v>1</v>
      </c>
      <c r="AC34" s="27">
        <v>2</v>
      </c>
      <c r="AD34" s="19">
        <f t="shared" si="8"/>
        <v>0.5</v>
      </c>
      <c r="AE34">
        <v>0</v>
      </c>
      <c r="AF34" s="28" t="s">
        <v>18</v>
      </c>
      <c r="AG34" s="28" t="s">
        <v>18</v>
      </c>
      <c r="AH34" s="27">
        <v>0</v>
      </c>
      <c r="AI34" s="6" t="s">
        <v>18</v>
      </c>
      <c r="AJ34" s="6" t="s">
        <v>18</v>
      </c>
      <c r="AK34" s="27">
        <v>0</v>
      </c>
      <c r="AL34" s="27">
        <v>0</v>
      </c>
      <c r="AM34" s="17">
        <v>0</v>
      </c>
    </row>
    <row r="35" spans="1:39" ht="15">
      <c r="A35" s="16" t="s">
        <v>46</v>
      </c>
      <c r="B35" s="65">
        <f t="shared" si="0"/>
        <v>5</v>
      </c>
      <c r="C35" s="65">
        <f t="shared" si="1"/>
        <v>74</v>
      </c>
      <c r="D35">
        <v>0</v>
      </c>
      <c r="E35">
        <v>4</v>
      </c>
      <c r="F35" s="17">
        <f t="shared" si="4"/>
        <v>0</v>
      </c>
      <c r="G35" s="18">
        <v>1</v>
      </c>
      <c r="H35" s="18">
        <v>2</v>
      </c>
      <c r="I35" s="19">
        <f t="shared" si="2"/>
        <v>0.5</v>
      </c>
      <c r="J35" s="20">
        <v>1</v>
      </c>
      <c r="K35" s="2">
        <v>1</v>
      </c>
      <c r="L35" s="5">
        <f t="shared" si="5"/>
        <v>1</v>
      </c>
      <c r="M35" s="21">
        <v>3</v>
      </c>
      <c r="N35" s="21">
        <v>49</v>
      </c>
      <c r="O35" s="5">
        <f t="shared" si="3"/>
        <v>0.061224489795918366</v>
      </c>
      <c r="P35" s="27">
        <v>0</v>
      </c>
      <c r="Q35" s="27">
        <v>2</v>
      </c>
      <c r="R35" s="5">
        <f t="shared" si="10"/>
        <v>0</v>
      </c>
      <c r="S35" s="22">
        <v>0</v>
      </c>
      <c r="T35" s="22">
        <v>1</v>
      </c>
      <c r="U35" s="5">
        <f t="shared" si="6"/>
        <v>0</v>
      </c>
      <c r="V35" s="59">
        <v>0</v>
      </c>
      <c r="W35" s="59">
        <v>4</v>
      </c>
      <c r="X35" s="24">
        <f t="shared" si="11"/>
        <v>0</v>
      </c>
      <c r="Y35" s="25">
        <v>0</v>
      </c>
      <c r="Z35" s="25">
        <v>1</v>
      </c>
      <c r="AA35" s="26">
        <f t="shared" si="7"/>
        <v>0</v>
      </c>
      <c r="AB35" s="27">
        <v>0</v>
      </c>
      <c r="AC35" s="27">
        <v>10</v>
      </c>
      <c r="AD35" s="19">
        <f t="shared" si="8"/>
        <v>0</v>
      </c>
      <c r="AE35">
        <v>0</v>
      </c>
      <c r="AF35" s="28" t="s">
        <v>18</v>
      </c>
      <c r="AG35" s="28" t="s">
        <v>18</v>
      </c>
      <c r="AH35" s="27">
        <v>0</v>
      </c>
      <c r="AI35" s="6" t="s">
        <v>18</v>
      </c>
      <c r="AJ35" s="6" t="s">
        <v>18</v>
      </c>
      <c r="AK35" s="27">
        <v>0</v>
      </c>
      <c r="AL35" s="27">
        <v>0</v>
      </c>
      <c r="AM35" s="17">
        <v>0</v>
      </c>
    </row>
    <row r="36" spans="1:39" ht="15">
      <c r="A36" s="16" t="s">
        <v>47</v>
      </c>
      <c r="B36" s="65">
        <f t="shared" si="0"/>
        <v>41</v>
      </c>
      <c r="C36" s="65">
        <f t="shared" si="1"/>
        <v>186</v>
      </c>
      <c r="D36">
        <v>2</v>
      </c>
      <c r="E36">
        <v>9</v>
      </c>
      <c r="F36" s="17">
        <f t="shared" si="4"/>
        <v>0.2222222222222222</v>
      </c>
      <c r="G36" s="18">
        <v>1</v>
      </c>
      <c r="H36" s="18">
        <v>6</v>
      </c>
      <c r="I36" s="19">
        <f t="shared" si="2"/>
        <v>0.16666666666666666</v>
      </c>
      <c r="J36" s="20">
        <v>0</v>
      </c>
      <c r="K36" s="2">
        <v>2</v>
      </c>
      <c r="L36" s="5">
        <f t="shared" si="5"/>
        <v>0</v>
      </c>
      <c r="M36" s="21">
        <v>31</v>
      </c>
      <c r="N36" s="21">
        <v>121</v>
      </c>
      <c r="O36" s="5">
        <f t="shared" si="3"/>
        <v>0.256198347107438</v>
      </c>
      <c r="P36" s="27">
        <v>4</v>
      </c>
      <c r="Q36" s="27">
        <v>19</v>
      </c>
      <c r="R36" s="5">
        <f t="shared" si="10"/>
        <v>0.21052631578947367</v>
      </c>
      <c r="S36" s="22">
        <v>0</v>
      </c>
      <c r="T36" s="22">
        <v>2</v>
      </c>
      <c r="U36" s="5">
        <f t="shared" si="6"/>
        <v>0</v>
      </c>
      <c r="V36" s="59">
        <v>2</v>
      </c>
      <c r="W36" s="59">
        <v>16</v>
      </c>
      <c r="X36" s="24">
        <f t="shared" si="11"/>
        <v>0.125</v>
      </c>
      <c r="Y36" s="25">
        <v>0</v>
      </c>
      <c r="Z36" s="25">
        <v>0</v>
      </c>
      <c r="AA36" s="26">
        <v>0</v>
      </c>
      <c r="AB36" s="27">
        <v>1</v>
      </c>
      <c r="AC36" s="27">
        <v>10</v>
      </c>
      <c r="AD36" s="19">
        <f t="shared" si="8"/>
        <v>0.1</v>
      </c>
      <c r="AE36">
        <v>0</v>
      </c>
      <c r="AF36" s="28" t="s">
        <v>18</v>
      </c>
      <c r="AG36" s="28" t="s">
        <v>18</v>
      </c>
      <c r="AH36" s="27">
        <v>0</v>
      </c>
      <c r="AI36" s="6" t="s">
        <v>18</v>
      </c>
      <c r="AJ36" s="6" t="s">
        <v>18</v>
      </c>
      <c r="AK36" s="27">
        <v>0</v>
      </c>
      <c r="AL36" s="27">
        <v>1</v>
      </c>
      <c r="AM36" s="17">
        <f t="shared" si="9"/>
        <v>0</v>
      </c>
    </row>
    <row r="37" spans="1:39" ht="15">
      <c r="A37" s="16" t="s">
        <v>48</v>
      </c>
      <c r="B37" s="65">
        <f t="shared" si="0"/>
        <v>89</v>
      </c>
      <c r="C37" s="65">
        <f t="shared" si="1"/>
        <v>549</v>
      </c>
      <c r="D37">
        <v>8</v>
      </c>
      <c r="E37">
        <v>43</v>
      </c>
      <c r="F37" s="17">
        <f t="shared" si="4"/>
        <v>0.18604651162790697</v>
      </c>
      <c r="G37" s="18">
        <v>1</v>
      </c>
      <c r="H37" s="18">
        <v>9</v>
      </c>
      <c r="I37" s="19">
        <f t="shared" si="2"/>
        <v>0.1111111111111111</v>
      </c>
      <c r="J37" s="20">
        <v>1</v>
      </c>
      <c r="K37" s="2">
        <v>5</v>
      </c>
      <c r="L37" s="5">
        <f t="shared" si="5"/>
        <v>0.2</v>
      </c>
      <c r="M37" s="21">
        <v>43</v>
      </c>
      <c r="N37" s="21">
        <v>304</v>
      </c>
      <c r="O37" s="5">
        <f t="shared" si="3"/>
        <v>0.14144736842105263</v>
      </c>
      <c r="P37" s="27">
        <v>7</v>
      </c>
      <c r="Q37" s="27">
        <v>41</v>
      </c>
      <c r="R37" s="5">
        <f t="shared" si="10"/>
        <v>0.17073170731707318</v>
      </c>
      <c r="S37" s="22">
        <v>0</v>
      </c>
      <c r="T37" s="22">
        <v>5</v>
      </c>
      <c r="U37" s="5">
        <f t="shared" si="6"/>
        <v>0</v>
      </c>
      <c r="V37" s="59">
        <v>15</v>
      </c>
      <c r="W37" s="59">
        <v>68</v>
      </c>
      <c r="X37" s="24">
        <f t="shared" si="11"/>
        <v>0.22058823529411764</v>
      </c>
      <c r="Y37" s="25">
        <v>0</v>
      </c>
      <c r="Z37" s="25">
        <v>10</v>
      </c>
      <c r="AA37" s="26">
        <f t="shared" si="7"/>
        <v>0</v>
      </c>
      <c r="AB37" s="27">
        <v>13</v>
      </c>
      <c r="AC37" s="27">
        <v>61</v>
      </c>
      <c r="AD37" s="19">
        <f t="shared" si="8"/>
        <v>0.21311475409836064</v>
      </c>
      <c r="AE37">
        <v>0</v>
      </c>
      <c r="AF37" s="28" t="s">
        <v>18</v>
      </c>
      <c r="AG37" s="28" t="s">
        <v>18</v>
      </c>
      <c r="AH37" s="27">
        <v>0</v>
      </c>
      <c r="AI37" s="6" t="s">
        <v>18</v>
      </c>
      <c r="AJ37" s="6" t="s">
        <v>18</v>
      </c>
      <c r="AK37" s="27">
        <v>1</v>
      </c>
      <c r="AL37" s="27">
        <v>3</v>
      </c>
      <c r="AM37" s="17">
        <f t="shared" si="9"/>
        <v>0.3333333333333333</v>
      </c>
    </row>
    <row r="38" spans="1:39" ht="15">
      <c r="A38" s="16" t="s">
        <v>49</v>
      </c>
      <c r="B38" s="65">
        <f t="shared" si="0"/>
        <v>67</v>
      </c>
      <c r="C38" s="65">
        <f t="shared" si="1"/>
        <v>331</v>
      </c>
      <c r="D38">
        <v>5</v>
      </c>
      <c r="E38">
        <v>26</v>
      </c>
      <c r="F38" s="17">
        <f t="shared" si="4"/>
        <v>0.19230769230769232</v>
      </c>
      <c r="G38" s="18">
        <v>2</v>
      </c>
      <c r="H38" s="18">
        <v>5</v>
      </c>
      <c r="I38" s="19">
        <f t="shared" si="2"/>
        <v>0.4</v>
      </c>
      <c r="J38" s="20">
        <v>1</v>
      </c>
      <c r="K38" s="2">
        <v>2</v>
      </c>
      <c r="L38" s="5">
        <f t="shared" si="5"/>
        <v>0.5</v>
      </c>
      <c r="M38" s="21">
        <v>24</v>
      </c>
      <c r="N38" s="21">
        <v>171</v>
      </c>
      <c r="O38" s="5">
        <f t="shared" si="3"/>
        <v>0.14035087719298245</v>
      </c>
      <c r="P38" s="27">
        <v>13</v>
      </c>
      <c r="Q38" s="27">
        <v>40</v>
      </c>
      <c r="R38" s="5">
        <f t="shared" si="10"/>
        <v>0.325</v>
      </c>
      <c r="S38" s="22">
        <v>0</v>
      </c>
      <c r="T38" s="22">
        <v>7</v>
      </c>
      <c r="U38" s="5">
        <f t="shared" si="6"/>
        <v>0</v>
      </c>
      <c r="V38" s="59">
        <v>5</v>
      </c>
      <c r="W38" s="59">
        <v>34</v>
      </c>
      <c r="X38" s="24">
        <f t="shared" si="11"/>
        <v>0.14705882352941177</v>
      </c>
      <c r="Y38" s="25">
        <v>0</v>
      </c>
      <c r="Z38" s="25">
        <v>7</v>
      </c>
      <c r="AA38" s="26">
        <f t="shared" si="7"/>
        <v>0</v>
      </c>
      <c r="AB38" s="27">
        <v>14</v>
      </c>
      <c r="AC38" s="27">
        <v>34</v>
      </c>
      <c r="AD38" s="19">
        <f t="shared" si="8"/>
        <v>0.4117647058823529</v>
      </c>
      <c r="AE38">
        <v>0</v>
      </c>
      <c r="AF38" s="28" t="s">
        <v>18</v>
      </c>
      <c r="AG38" s="28" t="s">
        <v>18</v>
      </c>
      <c r="AH38" s="27">
        <v>0</v>
      </c>
      <c r="AI38" s="6" t="s">
        <v>18</v>
      </c>
      <c r="AJ38" s="6" t="s">
        <v>18</v>
      </c>
      <c r="AK38" s="27">
        <v>3</v>
      </c>
      <c r="AL38" s="27">
        <v>5</v>
      </c>
      <c r="AM38" s="17">
        <f t="shared" si="9"/>
        <v>0.6</v>
      </c>
    </row>
    <row r="39" spans="1:39" ht="15">
      <c r="A39" s="16" t="s">
        <v>50</v>
      </c>
      <c r="B39" s="65">
        <f aca="true" t="shared" si="12" ref="B39:B58">D39+G39+J39+M39+P39+S39+V39+Y39+AB39+AE39+AK39+AH39</f>
        <v>195</v>
      </c>
      <c r="C39" s="65">
        <f aca="true" t="shared" si="13" ref="C39:C59">E39+H39+K39+N39+Q39+T39+W39+Z39+AC39+AL39</f>
        <v>883</v>
      </c>
      <c r="D39">
        <v>16</v>
      </c>
      <c r="E39">
        <v>85</v>
      </c>
      <c r="F39" s="17">
        <f t="shared" si="4"/>
        <v>0.18823529411764706</v>
      </c>
      <c r="G39" s="18">
        <v>7</v>
      </c>
      <c r="H39" s="18">
        <v>16</v>
      </c>
      <c r="I39" s="19">
        <f t="shared" si="2"/>
        <v>0.4375</v>
      </c>
      <c r="J39" s="20">
        <v>1</v>
      </c>
      <c r="K39" s="2">
        <v>13</v>
      </c>
      <c r="L39" s="5">
        <f t="shared" si="5"/>
        <v>0.07692307692307693</v>
      </c>
      <c r="M39" s="21">
        <v>95</v>
      </c>
      <c r="N39" s="21">
        <v>464</v>
      </c>
      <c r="O39" s="5">
        <f t="shared" si="3"/>
        <v>0.20474137931034483</v>
      </c>
      <c r="P39" s="27">
        <v>11</v>
      </c>
      <c r="Q39" s="27">
        <v>47</v>
      </c>
      <c r="R39" s="5">
        <f t="shared" si="10"/>
        <v>0.23404255319148937</v>
      </c>
      <c r="S39" s="22">
        <v>1</v>
      </c>
      <c r="T39" s="22">
        <v>11</v>
      </c>
      <c r="U39" s="5">
        <f t="shared" si="6"/>
        <v>0.09090909090909091</v>
      </c>
      <c r="V39" s="59">
        <v>41</v>
      </c>
      <c r="W39" s="59">
        <v>169</v>
      </c>
      <c r="X39" s="24">
        <f t="shared" si="11"/>
        <v>0.24260355029585798</v>
      </c>
      <c r="Y39" s="25">
        <v>0</v>
      </c>
      <c r="Z39" s="25">
        <v>13</v>
      </c>
      <c r="AA39" s="26">
        <f t="shared" si="7"/>
        <v>0</v>
      </c>
      <c r="AB39" s="27">
        <v>16</v>
      </c>
      <c r="AC39" s="27">
        <v>58</v>
      </c>
      <c r="AD39" s="19">
        <f t="shared" si="8"/>
        <v>0.27586206896551724</v>
      </c>
      <c r="AE39">
        <v>5</v>
      </c>
      <c r="AF39" s="28" t="s">
        <v>18</v>
      </c>
      <c r="AG39" s="28" t="s">
        <v>18</v>
      </c>
      <c r="AH39" s="27">
        <v>0</v>
      </c>
      <c r="AI39" s="6" t="s">
        <v>18</v>
      </c>
      <c r="AJ39" s="6" t="s">
        <v>18</v>
      </c>
      <c r="AK39" s="27">
        <v>2</v>
      </c>
      <c r="AL39" s="27">
        <v>7</v>
      </c>
      <c r="AM39" s="17">
        <f t="shared" si="9"/>
        <v>0.2857142857142857</v>
      </c>
    </row>
    <row r="40" spans="1:39" ht="15">
      <c r="A40" s="16" t="s">
        <v>51</v>
      </c>
      <c r="B40" s="65">
        <f t="shared" si="12"/>
        <v>66</v>
      </c>
      <c r="C40" s="65">
        <f t="shared" si="13"/>
        <v>361</v>
      </c>
      <c r="D40">
        <v>5</v>
      </c>
      <c r="E40">
        <v>28</v>
      </c>
      <c r="F40" s="17">
        <f t="shared" si="4"/>
        <v>0.17857142857142858</v>
      </c>
      <c r="G40" s="18">
        <v>3</v>
      </c>
      <c r="H40" s="18">
        <v>23</v>
      </c>
      <c r="I40" s="19">
        <f t="shared" si="2"/>
        <v>0.13043478260869565</v>
      </c>
      <c r="J40" s="20">
        <v>0</v>
      </c>
      <c r="K40" s="2">
        <v>0</v>
      </c>
      <c r="L40" s="5">
        <v>0</v>
      </c>
      <c r="M40" s="21">
        <v>17</v>
      </c>
      <c r="N40" s="21">
        <v>133</v>
      </c>
      <c r="O40" s="5">
        <f t="shared" si="3"/>
        <v>0.12781954887218044</v>
      </c>
      <c r="P40" s="27">
        <v>0</v>
      </c>
      <c r="Q40" s="27">
        <v>9</v>
      </c>
      <c r="R40" s="5">
        <f t="shared" si="10"/>
        <v>0</v>
      </c>
      <c r="S40" s="22">
        <v>1</v>
      </c>
      <c r="T40" s="22">
        <v>7</v>
      </c>
      <c r="U40" s="5">
        <f t="shared" si="6"/>
        <v>0.14285714285714285</v>
      </c>
      <c r="V40" s="59">
        <v>36</v>
      </c>
      <c r="W40" s="59">
        <v>143</v>
      </c>
      <c r="X40" s="24">
        <f t="shared" si="11"/>
        <v>0.2517482517482518</v>
      </c>
      <c r="Y40" s="25">
        <v>0</v>
      </c>
      <c r="Z40" s="25">
        <v>6</v>
      </c>
      <c r="AA40" s="26">
        <f t="shared" si="7"/>
        <v>0</v>
      </c>
      <c r="AB40" s="27">
        <v>1</v>
      </c>
      <c r="AC40" s="27">
        <v>10</v>
      </c>
      <c r="AD40" s="19">
        <f t="shared" si="8"/>
        <v>0.1</v>
      </c>
      <c r="AE40">
        <v>2</v>
      </c>
      <c r="AF40" s="28" t="s">
        <v>18</v>
      </c>
      <c r="AG40" s="28" t="s">
        <v>18</v>
      </c>
      <c r="AH40" s="27">
        <v>0</v>
      </c>
      <c r="AI40" s="6" t="s">
        <v>18</v>
      </c>
      <c r="AJ40" s="6" t="s">
        <v>18</v>
      </c>
      <c r="AK40" s="27">
        <v>1</v>
      </c>
      <c r="AL40" s="27">
        <v>2</v>
      </c>
      <c r="AM40" s="17">
        <f t="shared" si="9"/>
        <v>0.5</v>
      </c>
    </row>
    <row r="41" spans="1:39" ht="15">
      <c r="A41" s="16" t="s">
        <v>52</v>
      </c>
      <c r="B41" s="65">
        <f t="shared" si="12"/>
        <v>3</v>
      </c>
      <c r="C41" s="65">
        <f t="shared" si="13"/>
        <v>19</v>
      </c>
      <c r="D41">
        <v>0</v>
      </c>
      <c r="E41">
        <v>4</v>
      </c>
      <c r="F41" s="17">
        <f t="shared" si="4"/>
        <v>0</v>
      </c>
      <c r="G41" s="18">
        <v>1</v>
      </c>
      <c r="H41" s="18">
        <v>1</v>
      </c>
      <c r="I41" s="19">
        <f t="shared" si="2"/>
        <v>1</v>
      </c>
      <c r="J41" s="20">
        <v>0</v>
      </c>
      <c r="K41" s="2">
        <v>0</v>
      </c>
      <c r="L41" s="5">
        <v>0</v>
      </c>
      <c r="M41" s="21">
        <v>1</v>
      </c>
      <c r="N41" s="21">
        <v>9</v>
      </c>
      <c r="O41" s="5">
        <f t="shared" si="3"/>
        <v>0.1111111111111111</v>
      </c>
      <c r="P41" s="27">
        <v>0</v>
      </c>
      <c r="Q41" s="27">
        <v>0</v>
      </c>
      <c r="R41" s="5">
        <v>0</v>
      </c>
      <c r="S41" s="22">
        <v>0</v>
      </c>
      <c r="T41" s="22">
        <v>0</v>
      </c>
      <c r="U41" s="5">
        <v>0</v>
      </c>
      <c r="V41" s="59">
        <v>1</v>
      </c>
      <c r="W41" s="59">
        <v>4</v>
      </c>
      <c r="X41" s="24">
        <f t="shared" si="11"/>
        <v>0.25</v>
      </c>
      <c r="Y41" s="25">
        <v>0</v>
      </c>
      <c r="Z41" s="25">
        <v>0</v>
      </c>
      <c r="AA41" s="26">
        <v>0</v>
      </c>
      <c r="AB41" s="27">
        <v>0</v>
      </c>
      <c r="AC41" s="27">
        <v>1</v>
      </c>
      <c r="AD41" s="19">
        <f t="shared" si="8"/>
        <v>0</v>
      </c>
      <c r="AE41">
        <v>0</v>
      </c>
      <c r="AF41" s="28" t="s">
        <v>18</v>
      </c>
      <c r="AG41" s="28" t="s">
        <v>18</v>
      </c>
      <c r="AH41" s="27">
        <v>0</v>
      </c>
      <c r="AI41" s="6" t="s">
        <v>18</v>
      </c>
      <c r="AJ41" s="6" t="s">
        <v>18</v>
      </c>
      <c r="AK41" s="27">
        <v>0</v>
      </c>
      <c r="AL41" s="27">
        <v>0</v>
      </c>
      <c r="AM41" s="17">
        <v>0</v>
      </c>
    </row>
    <row r="42" spans="1:39" ht="15">
      <c r="A42" s="16" t="s">
        <v>53</v>
      </c>
      <c r="B42" s="65">
        <f t="shared" si="12"/>
        <v>120</v>
      </c>
      <c r="C42" s="65">
        <f t="shared" si="13"/>
        <v>814</v>
      </c>
      <c r="D42">
        <v>7</v>
      </c>
      <c r="E42">
        <v>41</v>
      </c>
      <c r="F42" s="17">
        <f t="shared" si="4"/>
        <v>0.17073170731707318</v>
      </c>
      <c r="G42" s="18">
        <v>2</v>
      </c>
      <c r="H42" s="18">
        <v>11</v>
      </c>
      <c r="I42" s="19">
        <f t="shared" si="2"/>
        <v>0.18181818181818182</v>
      </c>
      <c r="J42" s="20">
        <v>0</v>
      </c>
      <c r="K42" s="2">
        <v>1</v>
      </c>
      <c r="L42" s="5">
        <f t="shared" si="5"/>
        <v>0</v>
      </c>
      <c r="M42" s="21">
        <v>76</v>
      </c>
      <c r="N42" s="21">
        <v>537</v>
      </c>
      <c r="O42" s="5">
        <f t="shared" si="3"/>
        <v>0.14152700186219738</v>
      </c>
      <c r="P42" s="27">
        <v>5</v>
      </c>
      <c r="Q42" s="27">
        <v>48</v>
      </c>
      <c r="R42" s="5">
        <f t="shared" si="10"/>
        <v>0.10416666666666667</v>
      </c>
      <c r="S42" s="22">
        <v>0</v>
      </c>
      <c r="T42" s="22">
        <v>8</v>
      </c>
      <c r="U42" s="5">
        <f t="shared" si="6"/>
        <v>0</v>
      </c>
      <c r="V42" s="59">
        <v>16</v>
      </c>
      <c r="W42" s="59">
        <v>84</v>
      </c>
      <c r="X42" s="24">
        <f t="shared" si="11"/>
        <v>0.19047619047619047</v>
      </c>
      <c r="Y42" s="25">
        <v>0</v>
      </c>
      <c r="Z42" s="25">
        <v>6</v>
      </c>
      <c r="AA42" s="26">
        <f t="shared" si="7"/>
        <v>0</v>
      </c>
      <c r="AB42" s="27">
        <v>12</v>
      </c>
      <c r="AC42" s="27">
        <v>72</v>
      </c>
      <c r="AD42" s="19">
        <f t="shared" si="8"/>
        <v>0.16666666666666666</v>
      </c>
      <c r="AE42">
        <v>0</v>
      </c>
      <c r="AF42" s="28" t="s">
        <v>18</v>
      </c>
      <c r="AG42" s="28" t="s">
        <v>18</v>
      </c>
      <c r="AH42" s="27">
        <v>0</v>
      </c>
      <c r="AI42" s="6" t="s">
        <v>18</v>
      </c>
      <c r="AJ42" s="6" t="s">
        <v>18</v>
      </c>
      <c r="AK42" s="27">
        <v>2</v>
      </c>
      <c r="AL42" s="27">
        <v>6</v>
      </c>
      <c r="AM42" s="17">
        <f t="shared" si="9"/>
        <v>0.3333333333333333</v>
      </c>
    </row>
    <row r="43" spans="1:39" ht="15">
      <c r="A43" s="16" t="s">
        <v>54</v>
      </c>
      <c r="B43" s="65">
        <f t="shared" si="12"/>
        <v>16</v>
      </c>
      <c r="C43" s="65">
        <f t="shared" si="13"/>
        <v>91</v>
      </c>
      <c r="D43">
        <v>2</v>
      </c>
      <c r="E43">
        <v>12</v>
      </c>
      <c r="F43" s="17">
        <f t="shared" si="4"/>
        <v>0.16666666666666666</v>
      </c>
      <c r="G43" s="18">
        <v>1</v>
      </c>
      <c r="H43" s="18">
        <v>6</v>
      </c>
      <c r="I43" s="19">
        <f t="shared" si="2"/>
        <v>0.16666666666666666</v>
      </c>
      <c r="J43" s="20">
        <v>0</v>
      </c>
      <c r="K43" s="2">
        <v>0</v>
      </c>
      <c r="L43" s="5">
        <v>0</v>
      </c>
      <c r="M43" s="21">
        <v>2</v>
      </c>
      <c r="N43" s="21">
        <v>39</v>
      </c>
      <c r="O43" s="5">
        <f t="shared" si="3"/>
        <v>0.05128205128205128</v>
      </c>
      <c r="P43" s="27">
        <v>0</v>
      </c>
      <c r="Q43" s="27">
        <v>4</v>
      </c>
      <c r="R43" s="5">
        <f t="shared" si="10"/>
        <v>0</v>
      </c>
      <c r="S43" s="22">
        <v>0</v>
      </c>
      <c r="T43" s="22">
        <v>1</v>
      </c>
      <c r="U43" s="5">
        <f t="shared" si="6"/>
        <v>0</v>
      </c>
      <c r="V43" s="59">
        <v>7</v>
      </c>
      <c r="W43" s="59">
        <v>20</v>
      </c>
      <c r="X43" s="24">
        <f t="shared" si="11"/>
        <v>0.35</v>
      </c>
      <c r="Y43" s="25">
        <v>2</v>
      </c>
      <c r="Z43" s="25">
        <v>6</v>
      </c>
      <c r="AA43" s="26">
        <f t="shared" si="7"/>
        <v>0.3333333333333333</v>
      </c>
      <c r="AB43" s="27">
        <v>1</v>
      </c>
      <c r="AC43" s="27">
        <v>3</v>
      </c>
      <c r="AD43" s="19">
        <f t="shared" si="8"/>
        <v>0.3333333333333333</v>
      </c>
      <c r="AE43">
        <v>1</v>
      </c>
      <c r="AF43" s="28" t="s">
        <v>18</v>
      </c>
      <c r="AG43" s="28" t="s">
        <v>18</v>
      </c>
      <c r="AH43" s="27">
        <v>0</v>
      </c>
      <c r="AI43" s="6" t="s">
        <v>18</v>
      </c>
      <c r="AJ43" s="6" t="s">
        <v>18</v>
      </c>
      <c r="AK43" s="27">
        <v>0</v>
      </c>
      <c r="AL43" s="27">
        <v>0</v>
      </c>
      <c r="AM43" s="17">
        <v>0</v>
      </c>
    </row>
    <row r="44" spans="1:39" ht="15">
      <c r="A44" s="16" t="s">
        <v>55</v>
      </c>
      <c r="B44" s="65">
        <f t="shared" si="12"/>
        <v>37</v>
      </c>
      <c r="C44" s="65">
        <f t="shared" si="13"/>
        <v>185</v>
      </c>
      <c r="D44">
        <v>2</v>
      </c>
      <c r="E44">
        <v>15</v>
      </c>
      <c r="F44" s="17">
        <f t="shared" si="4"/>
        <v>0.13333333333333333</v>
      </c>
      <c r="G44" s="18">
        <v>1</v>
      </c>
      <c r="H44" s="18">
        <v>8</v>
      </c>
      <c r="I44" s="19">
        <f t="shared" si="2"/>
        <v>0.125</v>
      </c>
      <c r="J44" s="20">
        <v>0</v>
      </c>
      <c r="K44" s="2">
        <v>0</v>
      </c>
      <c r="L44" s="5">
        <v>0</v>
      </c>
      <c r="M44" s="21">
        <v>9</v>
      </c>
      <c r="N44" s="21">
        <v>59</v>
      </c>
      <c r="O44" s="5">
        <f t="shared" si="3"/>
        <v>0.15254237288135594</v>
      </c>
      <c r="P44" s="27">
        <v>4</v>
      </c>
      <c r="Q44" s="27">
        <v>26</v>
      </c>
      <c r="R44" s="5">
        <f t="shared" si="10"/>
        <v>0.15384615384615385</v>
      </c>
      <c r="S44" s="22">
        <v>0</v>
      </c>
      <c r="T44" s="22">
        <v>3</v>
      </c>
      <c r="U44" s="5">
        <f t="shared" si="6"/>
        <v>0</v>
      </c>
      <c r="V44" s="59">
        <v>17</v>
      </c>
      <c r="W44" s="59">
        <v>46</v>
      </c>
      <c r="X44" s="24">
        <f t="shared" si="11"/>
        <v>0.3695652173913043</v>
      </c>
      <c r="Y44" s="25">
        <v>0</v>
      </c>
      <c r="Z44" s="25">
        <v>10</v>
      </c>
      <c r="AA44" s="26">
        <f t="shared" si="7"/>
        <v>0</v>
      </c>
      <c r="AB44" s="27">
        <v>2</v>
      </c>
      <c r="AC44" s="27">
        <v>17</v>
      </c>
      <c r="AD44" s="19">
        <f t="shared" si="8"/>
        <v>0.11764705882352941</v>
      </c>
      <c r="AE44">
        <v>1</v>
      </c>
      <c r="AF44" s="28" t="s">
        <v>18</v>
      </c>
      <c r="AG44" s="28" t="s">
        <v>18</v>
      </c>
      <c r="AH44" s="27">
        <v>0</v>
      </c>
      <c r="AI44" s="6" t="s">
        <v>18</v>
      </c>
      <c r="AJ44" s="6" t="s">
        <v>18</v>
      </c>
      <c r="AK44" s="27">
        <v>1</v>
      </c>
      <c r="AL44" s="27">
        <v>1</v>
      </c>
      <c r="AM44" s="17">
        <f t="shared" si="9"/>
        <v>1</v>
      </c>
    </row>
    <row r="45" spans="1:39" ht="15">
      <c r="A45" s="16" t="s">
        <v>56</v>
      </c>
      <c r="B45" s="65">
        <f t="shared" si="12"/>
        <v>129</v>
      </c>
      <c r="C45" s="65">
        <f t="shared" si="13"/>
        <v>721</v>
      </c>
      <c r="D45">
        <v>11</v>
      </c>
      <c r="E45">
        <v>48</v>
      </c>
      <c r="F45" s="17">
        <f t="shared" si="4"/>
        <v>0.22916666666666666</v>
      </c>
      <c r="G45" s="18">
        <v>3</v>
      </c>
      <c r="H45" s="18">
        <v>16</v>
      </c>
      <c r="I45" s="19">
        <f t="shared" si="2"/>
        <v>0.1875</v>
      </c>
      <c r="J45" s="20">
        <v>1</v>
      </c>
      <c r="K45" s="2">
        <v>6</v>
      </c>
      <c r="L45" s="5">
        <f t="shared" si="5"/>
        <v>0.16666666666666666</v>
      </c>
      <c r="M45" s="21">
        <v>67</v>
      </c>
      <c r="N45" s="21">
        <v>435</v>
      </c>
      <c r="O45" s="5">
        <f t="shared" si="3"/>
        <v>0.15402298850574714</v>
      </c>
      <c r="P45" s="27">
        <v>10</v>
      </c>
      <c r="Q45" s="27">
        <v>58</v>
      </c>
      <c r="R45" s="5">
        <f t="shared" si="10"/>
        <v>0.1724137931034483</v>
      </c>
      <c r="S45" s="22">
        <v>0</v>
      </c>
      <c r="T45" s="22">
        <v>4</v>
      </c>
      <c r="U45" s="5">
        <f t="shared" si="6"/>
        <v>0</v>
      </c>
      <c r="V45" s="59">
        <v>33</v>
      </c>
      <c r="W45" s="59">
        <v>114</v>
      </c>
      <c r="X45" s="24">
        <f t="shared" si="11"/>
        <v>0.2894736842105263</v>
      </c>
      <c r="Y45" s="25">
        <v>1</v>
      </c>
      <c r="Z45" s="25">
        <v>13</v>
      </c>
      <c r="AA45" s="26">
        <f t="shared" si="7"/>
        <v>0.07692307692307693</v>
      </c>
      <c r="AB45" s="27">
        <v>3</v>
      </c>
      <c r="AC45" s="27">
        <v>26</v>
      </c>
      <c r="AD45" s="19">
        <f t="shared" si="8"/>
        <v>0.11538461538461539</v>
      </c>
      <c r="AE45">
        <v>0</v>
      </c>
      <c r="AF45" s="28" t="s">
        <v>18</v>
      </c>
      <c r="AG45" s="28" t="s">
        <v>18</v>
      </c>
      <c r="AH45" s="27">
        <v>0</v>
      </c>
      <c r="AI45" s="6" t="s">
        <v>18</v>
      </c>
      <c r="AJ45" s="6" t="s">
        <v>18</v>
      </c>
      <c r="AK45" s="27">
        <v>0</v>
      </c>
      <c r="AL45" s="27">
        <v>1</v>
      </c>
      <c r="AM45" s="17">
        <f t="shared" si="9"/>
        <v>0</v>
      </c>
    </row>
    <row r="46" spans="1:39" ht="15">
      <c r="A46" s="16" t="s">
        <v>57</v>
      </c>
      <c r="B46" s="65">
        <f t="shared" si="12"/>
        <v>0</v>
      </c>
      <c r="C46" s="65">
        <f t="shared" si="13"/>
        <v>13</v>
      </c>
      <c r="D46">
        <v>0</v>
      </c>
      <c r="E46">
        <v>4</v>
      </c>
      <c r="F46" s="17">
        <f t="shared" si="4"/>
        <v>0</v>
      </c>
      <c r="G46" s="18">
        <v>0</v>
      </c>
      <c r="H46" s="18">
        <v>2</v>
      </c>
      <c r="I46" s="19">
        <f t="shared" si="2"/>
        <v>0</v>
      </c>
      <c r="J46" s="20">
        <v>0</v>
      </c>
      <c r="K46" s="2">
        <v>0</v>
      </c>
      <c r="L46" s="5">
        <v>0</v>
      </c>
      <c r="M46" s="21">
        <v>0</v>
      </c>
      <c r="N46" s="21">
        <v>3</v>
      </c>
      <c r="O46" s="5">
        <f t="shared" si="3"/>
        <v>0</v>
      </c>
      <c r="P46" s="27">
        <v>0</v>
      </c>
      <c r="Q46" s="27">
        <v>0</v>
      </c>
      <c r="R46" s="5">
        <v>0</v>
      </c>
      <c r="S46" s="22">
        <v>0</v>
      </c>
      <c r="T46" s="22">
        <v>0</v>
      </c>
      <c r="U46" s="5">
        <v>0</v>
      </c>
      <c r="V46" s="59">
        <v>0</v>
      </c>
      <c r="W46" s="59">
        <v>0</v>
      </c>
      <c r="X46" s="24">
        <v>0</v>
      </c>
      <c r="Y46" s="25">
        <v>0</v>
      </c>
      <c r="Z46" s="25">
        <v>2</v>
      </c>
      <c r="AA46" s="26">
        <f t="shared" si="7"/>
        <v>0</v>
      </c>
      <c r="AB46" s="27">
        <v>0</v>
      </c>
      <c r="AC46" s="27">
        <v>2</v>
      </c>
      <c r="AD46" s="19">
        <f t="shared" si="8"/>
        <v>0</v>
      </c>
      <c r="AE46">
        <v>0</v>
      </c>
      <c r="AF46" s="28" t="s">
        <v>18</v>
      </c>
      <c r="AG46" s="28" t="s">
        <v>18</v>
      </c>
      <c r="AH46" s="27">
        <v>0</v>
      </c>
      <c r="AI46" s="6" t="s">
        <v>18</v>
      </c>
      <c r="AJ46" s="6" t="s">
        <v>18</v>
      </c>
      <c r="AK46" s="27">
        <v>0</v>
      </c>
      <c r="AL46" s="27">
        <v>0</v>
      </c>
      <c r="AM46" s="17">
        <v>0</v>
      </c>
    </row>
    <row r="47" spans="1:39" ht="15">
      <c r="A47" s="16" t="s">
        <v>58</v>
      </c>
      <c r="B47" s="65">
        <f t="shared" si="12"/>
        <v>9</v>
      </c>
      <c r="C47" s="65">
        <f t="shared" si="13"/>
        <v>56</v>
      </c>
      <c r="D47">
        <v>0</v>
      </c>
      <c r="E47">
        <v>7</v>
      </c>
      <c r="F47" s="17">
        <f t="shared" si="4"/>
        <v>0</v>
      </c>
      <c r="G47" s="18">
        <v>0</v>
      </c>
      <c r="H47" s="18">
        <v>1</v>
      </c>
      <c r="I47" s="19">
        <f t="shared" si="2"/>
        <v>0</v>
      </c>
      <c r="J47" s="20">
        <v>0</v>
      </c>
      <c r="K47" s="2">
        <v>1</v>
      </c>
      <c r="L47" s="5">
        <f t="shared" si="5"/>
        <v>0</v>
      </c>
      <c r="M47" s="21">
        <v>7</v>
      </c>
      <c r="N47" s="21">
        <v>32</v>
      </c>
      <c r="O47" s="5">
        <f t="shared" si="3"/>
        <v>0.21875</v>
      </c>
      <c r="P47" s="27">
        <v>0</v>
      </c>
      <c r="Q47" s="27">
        <v>0</v>
      </c>
      <c r="R47" s="5">
        <v>0</v>
      </c>
      <c r="S47" s="22">
        <v>0</v>
      </c>
      <c r="T47" s="22">
        <v>1</v>
      </c>
      <c r="U47" s="5">
        <f t="shared" si="6"/>
        <v>0</v>
      </c>
      <c r="V47" s="59">
        <v>2</v>
      </c>
      <c r="W47" s="59">
        <v>11</v>
      </c>
      <c r="X47" s="24">
        <f t="shared" si="11"/>
        <v>0.18181818181818182</v>
      </c>
      <c r="Y47" s="25">
        <v>0</v>
      </c>
      <c r="Z47" s="25">
        <v>0</v>
      </c>
      <c r="AA47" s="26">
        <v>0</v>
      </c>
      <c r="AB47" s="27">
        <v>0</v>
      </c>
      <c r="AC47" s="27">
        <v>3</v>
      </c>
      <c r="AD47" s="19">
        <f t="shared" si="8"/>
        <v>0</v>
      </c>
      <c r="AE47">
        <v>0</v>
      </c>
      <c r="AF47" s="28" t="s">
        <v>18</v>
      </c>
      <c r="AG47" s="28" t="s">
        <v>18</v>
      </c>
      <c r="AH47" s="27">
        <v>0</v>
      </c>
      <c r="AI47" s="6" t="s">
        <v>18</v>
      </c>
      <c r="AJ47" s="6" t="s">
        <v>18</v>
      </c>
      <c r="AK47" s="27">
        <v>0</v>
      </c>
      <c r="AL47" s="27">
        <v>0</v>
      </c>
      <c r="AM47" s="17">
        <v>0</v>
      </c>
    </row>
    <row r="48" spans="1:39" ht="15">
      <c r="A48" s="16" t="s">
        <v>59</v>
      </c>
      <c r="B48" s="65">
        <f t="shared" si="12"/>
        <v>15</v>
      </c>
      <c r="C48" s="65">
        <f t="shared" si="13"/>
        <v>92</v>
      </c>
      <c r="D48">
        <v>4</v>
      </c>
      <c r="E48">
        <v>20</v>
      </c>
      <c r="F48" s="17">
        <f t="shared" si="4"/>
        <v>0.2</v>
      </c>
      <c r="G48" s="18">
        <v>0</v>
      </c>
      <c r="H48" s="18">
        <v>3</v>
      </c>
      <c r="I48" s="19">
        <f t="shared" si="2"/>
        <v>0</v>
      </c>
      <c r="J48" s="20">
        <v>0</v>
      </c>
      <c r="K48" s="2">
        <v>2</v>
      </c>
      <c r="L48" s="5">
        <f t="shared" si="5"/>
        <v>0</v>
      </c>
      <c r="M48" s="21">
        <v>6</v>
      </c>
      <c r="N48" s="21">
        <v>37</v>
      </c>
      <c r="O48" s="5">
        <f t="shared" si="3"/>
        <v>0.16216216216216217</v>
      </c>
      <c r="P48" s="27">
        <v>0</v>
      </c>
      <c r="Q48" s="27">
        <v>1</v>
      </c>
      <c r="R48" s="5">
        <f t="shared" si="10"/>
        <v>0</v>
      </c>
      <c r="S48" s="22">
        <v>0</v>
      </c>
      <c r="T48" s="22">
        <v>1</v>
      </c>
      <c r="U48" s="5">
        <f t="shared" si="6"/>
        <v>0</v>
      </c>
      <c r="V48" s="59">
        <v>5</v>
      </c>
      <c r="W48" s="59">
        <v>17</v>
      </c>
      <c r="X48" s="24">
        <f t="shared" si="11"/>
        <v>0.29411764705882354</v>
      </c>
      <c r="Y48" s="25">
        <v>0</v>
      </c>
      <c r="Z48" s="25">
        <v>4</v>
      </c>
      <c r="AA48" s="26">
        <f t="shared" si="7"/>
        <v>0</v>
      </c>
      <c r="AB48" s="27">
        <v>0</v>
      </c>
      <c r="AC48" s="27">
        <v>7</v>
      </c>
      <c r="AD48" s="19">
        <f t="shared" si="8"/>
        <v>0</v>
      </c>
      <c r="AE48">
        <v>0</v>
      </c>
      <c r="AF48" s="28" t="s">
        <v>18</v>
      </c>
      <c r="AG48" s="28" t="s">
        <v>18</v>
      </c>
      <c r="AH48" s="27">
        <v>0</v>
      </c>
      <c r="AI48" s="6" t="s">
        <v>18</v>
      </c>
      <c r="AJ48" s="6" t="s">
        <v>18</v>
      </c>
      <c r="AK48" s="27">
        <v>0</v>
      </c>
      <c r="AL48" s="27">
        <v>0</v>
      </c>
      <c r="AM48" s="17">
        <v>0</v>
      </c>
    </row>
    <row r="49" spans="1:39" ht="15">
      <c r="A49" s="16" t="s">
        <v>60</v>
      </c>
      <c r="B49" s="65">
        <f t="shared" si="12"/>
        <v>1</v>
      </c>
      <c r="C49" s="65">
        <f t="shared" si="13"/>
        <v>27</v>
      </c>
      <c r="D49">
        <v>0</v>
      </c>
      <c r="E49">
        <v>5</v>
      </c>
      <c r="F49" s="17">
        <f t="shared" si="4"/>
        <v>0</v>
      </c>
      <c r="G49" s="18">
        <v>0</v>
      </c>
      <c r="H49" s="18">
        <v>2</v>
      </c>
      <c r="I49" s="19">
        <f t="shared" si="2"/>
        <v>0</v>
      </c>
      <c r="J49" s="20">
        <v>0</v>
      </c>
      <c r="K49" s="2">
        <v>1</v>
      </c>
      <c r="L49" s="5">
        <f t="shared" si="5"/>
        <v>0</v>
      </c>
      <c r="M49" s="21">
        <v>1</v>
      </c>
      <c r="N49" s="21">
        <v>12</v>
      </c>
      <c r="O49" s="5">
        <f t="shared" si="3"/>
        <v>0.08333333333333333</v>
      </c>
      <c r="P49" s="27">
        <v>0</v>
      </c>
      <c r="Q49" s="27">
        <v>0</v>
      </c>
      <c r="R49" s="5">
        <v>0</v>
      </c>
      <c r="S49" s="22">
        <v>0</v>
      </c>
      <c r="T49" s="22">
        <v>0</v>
      </c>
      <c r="U49" s="5">
        <v>0</v>
      </c>
      <c r="V49" s="59">
        <v>0</v>
      </c>
      <c r="W49" s="59">
        <v>5</v>
      </c>
      <c r="X49" s="24">
        <f t="shared" si="11"/>
        <v>0</v>
      </c>
      <c r="Y49" s="25">
        <v>0</v>
      </c>
      <c r="Z49" s="25">
        <v>1</v>
      </c>
      <c r="AA49" s="26">
        <v>0</v>
      </c>
      <c r="AB49" s="27">
        <v>0</v>
      </c>
      <c r="AC49" s="27">
        <v>1</v>
      </c>
      <c r="AD49" s="19">
        <f t="shared" si="8"/>
        <v>0</v>
      </c>
      <c r="AE49">
        <v>0</v>
      </c>
      <c r="AF49" s="28" t="s">
        <v>18</v>
      </c>
      <c r="AG49" s="28" t="s">
        <v>18</v>
      </c>
      <c r="AH49" s="27">
        <v>0</v>
      </c>
      <c r="AI49" s="6" t="s">
        <v>18</v>
      </c>
      <c r="AJ49" s="6" t="s">
        <v>18</v>
      </c>
      <c r="AK49" s="27">
        <v>0</v>
      </c>
      <c r="AL49" s="27">
        <v>0</v>
      </c>
      <c r="AM49" s="17">
        <v>0</v>
      </c>
    </row>
    <row r="50" spans="1:39" ht="15">
      <c r="A50" s="16" t="s">
        <v>61</v>
      </c>
      <c r="B50" s="65">
        <f t="shared" si="12"/>
        <v>24</v>
      </c>
      <c r="C50" s="65">
        <f t="shared" si="13"/>
        <v>93</v>
      </c>
      <c r="D50">
        <v>1</v>
      </c>
      <c r="E50">
        <v>6</v>
      </c>
      <c r="F50" s="17">
        <f t="shared" si="4"/>
        <v>0.16666666666666666</v>
      </c>
      <c r="G50" s="18">
        <v>0</v>
      </c>
      <c r="H50" s="18">
        <v>2</v>
      </c>
      <c r="I50" s="19">
        <f t="shared" si="2"/>
        <v>0</v>
      </c>
      <c r="J50" s="20">
        <v>0</v>
      </c>
      <c r="K50" s="2">
        <v>1</v>
      </c>
      <c r="L50" s="5">
        <f t="shared" si="5"/>
        <v>0</v>
      </c>
      <c r="M50" s="21">
        <v>9</v>
      </c>
      <c r="N50" s="21">
        <v>44</v>
      </c>
      <c r="O50" s="5">
        <f t="shared" si="3"/>
        <v>0.20454545454545456</v>
      </c>
      <c r="P50" s="27">
        <v>1</v>
      </c>
      <c r="Q50" s="27">
        <v>10</v>
      </c>
      <c r="R50" s="5">
        <f t="shared" si="10"/>
        <v>0.1</v>
      </c>
      <c r="S50" s="22">
        <v>0</v>
      </c>
      <c r="T50" s="22">
        <v>0</v>
      </c>
      <c r="U50" s="5">
        <v>0</v>
      </c>
      <c r="V50" s="59">
        <v>5</v>
      </c>
      <c r="W50" s="59">
        <v>14</v>
      </c>
      <c r="X50" s="24">
        <f t="shared" si="11"/>
        <v>0.35714285714285715</v>
      </c>
      <c r="Y50" s="25">
        <v>1</v>
      </c>
      <c r="Z50" s="25">
        <v>3</v>
      </c>
      <c r="AA50" s="26">
        <f t="shared" si="7"/>
        <v>0.3333333333333333</v>
      </c>
      <c r="AB50" s="27">
        <v>7</v>
      </c>
      <c r="AC50" s="27">
        <v>13</v>
      </c>
      <c r="AD50" s="19">
        <f t="shared" si="8"/>
        <v>0.5384615384615384</v>
      </c>
      <c r="AE50">
        <v>0</v>
      </c>
      <c r="AF50" s="28" t="s">
        <v>18</v>
      </c>
      <c r="AG50" s="28" t="s">
        <v>18</v>
      </c>
      <c r="AH50" s="27">
        <v>0</v>
      </c>
      <c r="AI50" s="6" t="s">
        <v>18</v>
      </c>
      <c r="AJ50" s="6" t="s">
        <v>18</v>
      </c>
      <c r="AK50" s="27">
        <v>0</v>
      </c>
      <c r="AL50" s="27">
        <v>0</v>
      </c>
      <c r="AM50" s="17">
        <v>0</v>
      </c>
    </row>
    <row r="51" spans="1:39" ht="15">
      <c r="A51" s="16" t="s">
        <v>62</v>
      </c>
      <c r="B51" s="65">
        <f t="shared" si="12"/>
        <v>140</v>
      </c>
      <c r="C51" s="65">
        <f t="shared" si="13"/>
        <v>1111</v>
      </c>
      <c r="D51">
        <v>4</v>
      </c>
      <c r="E51">
        <v>87</v>
      </c>
      <c r="F51" s="17">
        <f t="shared" si="4"/>
        <v>0.04597701149425287</v>
      </c>
      <c r="G51" s="18">
        <v>2</v>
      </c>
      <c r="H51" s="18">
        <v>21</v>
      </c>
      <c r="I51" s="19">
        <f t="shared" si="2"/>
        <v>0.09523809523809523</v>
      </c>
      <c r="J51" s="20">
        <v>1</v>
      </c>
      <c r="K51" s="2">
        <v>5</v>
      </c>
      <c r="L51" s="5">
        <f t="shared" si="5"/>
        <v>0.2</v>
      </c>
      <c r="M51" s="21">
        <v>68</v>
      </c>
      <c r="N51" s="21">
        <v>627</v>
      </c>
      <c r="O51" s="5">
        <f t="shared" si="3"/>
        <v>0.10845295055821372</v>
      </c>
      <c r="P51" s="27">
        <v>14</v>
      </c>
      <c r="Q51" s="27">
        <v>84</v>
      </c>
      <c r="R51" s="5">
        <f t="shared" si="10"/>
        <v>0.16666666666666666</v>
      </c>
      <c r="S51" s="22">
        <v>2</v>
      </c>
      <c r="T51" s="22">
        <v>23</v>
      </c>
      <c r="U51" s="5">
        <f t="shared" si="6"/>
        <v>0.08695652173913043</v>
      </c>
      <c r="V51" s="59">
        <v>36</v>
      </c>
      <c r="W51" s="59">
        <v>159</v>
      </c>
      <c r="X51" s="24">
        <f t="shared" si="11"/>
        <v>0.22641509433962265</v>
      </c>
      <c r="Y51" s="25">
        <v>2</v>
      </c>
      <c r="Z51" s="25">
        <v>33</v>
      </c>
      <c r="AA51" s="26">
        <f t="shared" si="7"/>
        <v>0.06060606060606061</v>
      </c>
      <c r="AB51" s="27">
        <v>11</v>
      </c>
      <c r="AC51" s="27">
        <v>68</v>
      </c>
      <c r="AD51" s="19">
        <f t="shared" si="8"/>
        <v>0.16176470588235295</v>
      </c>
      <c r="AE51">
        <v>0</v>
      </c>
      <c r="AF51" s="28" t="s">
        <v>18</v>
      </c>
      <c r="AG51" s="28" t="s">
        <v>18</v>
      </c>
      <c r="AH51" s="27">
        <v>0</v>
      </c>
      <c r="AI51" s="6" t="s">
        <v>18</v>
      </c>
      <c r="AJ51" s="6" t="s">
        <v>18</v>
      </c>
      <c r="AK51" s="27">
        <v>0</v>
      </c>
      <c r="AL51" s="27">
        <v>4</v>
      </c>
      <c r="AM51" s="17">
        <f t="shared" si="9"/>
        <v>0</v>
      </c>
    </row>
    <row r="52" spans="1:39" ht="15">
      <c r="A52" s="16" t="s">
        <v>63</v>
      </c>
      <c r="B52" s="65">
        <f t="shared" si="12"/>
        <v>31</v>
      </c>
      <c r="C52" s="65">
        <f t="shared" si="13"/>
        <v>180</v>
      </c>
      <c r="D52">
        <v>3</v>
      </c>
      <c r="E52">
        <v>13</v>
      </c>
      <c r="F52" s="17">
        <f t="shared" si="4"/>
        <v>0.23076923076923078</v>
      </c>
      <c r="G52" s="18">
        <v>0</v>
      </c>
      <c r="H52" s="18">
        <v>5</v>
      </c>
      <c r="I52" s="19">
        <f t="shared" si="2"/>
        <v>0</v>
      </c>
      <c r="J52" s="20">
        <v>0</v>
      </c>
      <c r="K52" s="2">
        <v>1</v>
      </c>
      <c r="L52" s="5">
        <f t="shared" si="5"/>
        <v>0</v>
      </c>
      <c r="M52" s="21">
        <v>7</v>
      </c>
      <c r="N52" s="21">
        <v>76</v>
      </c>
      <c r="O52" s="5">
        <f t="shared" si="3"/>
        <v>0.09210526315789473</v>
      </c>
      <c r="P52" s="27">
        <v>1</v>
      </c>
      <c r="Q52" s="27">
        <v>9</v>
      </c>
      <c r="R52" s="5">
        <f t="shared" si="10"/>
        <v>0.1111111111111111</v>
      </c>
      <c r="S52" s="22">
        <v>1</v>
      </c>
      <c r="T52" s="22">
        <v>3</v>
      </c>
      <c r="U52" s="5">
        <f t="shared" si="6"/>
        <v>0.3333333333333333</v>
      </c>
      <c r="V52" s="59">
        <v>12</v>
      </c>
      <c r="W52" s="59">
        <v>44</v>
      </c>
      <c r="X52" s="24">
        <f t="shared" si="11"/>
        <v>0.2727272727272727</v>
      </c>
      <c r="Y52" s="25">
        <v>0</v>
      </c>
      <c r="Z52" s="25">
        <v>3</v>
      </c>
      <c r="AA52" s="26">
        <f t="shared" si="7"/>
        <v>0</v>
      </c>
      <c r="AB52" s="27">
        <v>6</v>
      </c>
      <c r="AC52" s="27">
        <v>25</v>
      </c>
      <c r="AD52" s="19">
        <f t="shared" si="8"/>
        <v>0.24</v>
      </c>
      <c r="AE52">
        <v>1</v>
      </c>
      <c r="AF52" s="28" t="s">
        <v>18</v>
      </c>
      <c r="AG52" s="28" t="s">
        <v>18</v>
      </c>
      <c r="AH52" s="27">
        <v>0</v>
      </c>
      <c r="AI52" s="6" t="s">
        <v>18</v>
      </c>
      <c r="AJ52" s="6" t="s">
        <v>18</v>
      </c>
      <c r="AK52" s="27">
        <v>0</v>
      </c>
      <c r="AL52" s="27">
        <v>1</v>
      </c>
      <c r="AM52" s="17">
        <f t="shared" si="9"/>
        <v>0</v>
      </c>
    </row>
    <row r="53" spans="1:39" ht="15">
      <c r="A53" s="16" t="s">
        <v>64</v>
      </c>
      <c r="B53" s="65">
        <f t="shared" si="12"/>
        <v>8</v>
      </c>
      <c r="C53" s="65">
        <f t="shared" si="13"/>
        <v>60</v>
      </c>
      <c r="D53">
        <v>1</v>
      </c>
      <c r="E53">
        <v>6</v>
      </c>
      <c r="F53" s="17">
        <f t="shared" si="4"/>
        <v>0.16666666666666666</v>
      </c>
      <c r="G53" s="18">
        <v>0</v>
      </c>
      <c r="H53" s="18">
        <v>1</v>
      </c>
      <c r="I53" s="19">
        <f t="shared" si="2"/>
        <v>0</v>
      </c>
      <c r="J53" s="20">
        <v>0</v>
      </c>
      <c r="K53" s="2">
        <v>0</v>
      </c>
      <c r="L53" s="5">
        <v>0</v>
      </c>
      <c r="M53" s="21">
        <v>3</v>
      </c>
      <c r="N53" s="21">
        <v>29</v>
      </c>
      <c r="O53" s="5">
        <f t="shared" si="3"/>
        <v>0.10344827586206896</v>
      </c>
      <c r="P53" s="27">
        <v>1</v>
      </c>
      <c r="Q53" s="27">
        <v>1</v>
      </c>
      <c r="R53" s="5">
        <f t="shared" si="10"/>
        <v>1</v>
      </c>
      <c r="S53" s="22">
        <v>1</v>
      </c>
      <c r="T53" s="22">
        <v>1</v>
      </c>
      <c r="U53" s="5">
        <f t="shared" si="6"/>
        <v>1</v>
      </c>
      <c r="V53" s="59">
        <v>2</v>
      </c>
      <c r="W53" s="59">
        <v>15</v>
      </c>
      <c r="X53" s="24">
        <f t="shared" si="11"/>
        <v>0.13333333333333333</v>
      </c>
      <c r="Y53" s="25">
        <v>0</v>
      </c>
      <c r="Z53" s="25">
        <v>2</v>
      </c>
      <c r="AA53" s="26">
        <v>0</v>
      </c>
      <c r="AB53" s="27">
        <v>0</v>
      </c>
      <c r="AC53" s="27">
        <v>5</v>
      </c>
      <c r="AD53" s="19">
        <f t="shared" si="8"/>
        <v>0</v>
      </c>
      <c r="AE53">
        <v>0</v>
      </c>
      <c r="AF53" s="28" t="s">
        <v>18</v>
      </c>
      <c r="AG53" s="28" t="s">
        <v>18</v>
      </c>
      <c r="AH53" s="27">
        <v>0</v>
      </c>
      <c r="AI53" s="6" t="s">
        <v>18</v>
      </c>
      <c r="AJ53" s="6" t="s">
        <v>18</v>
      </c>
      <c r="AK53" s="27">
        <v>0</v>
      </c>
      <c r="AL53" s="27">
        <v>0</v>
      </c>
      <c r="AM53" s="17">
        <v>0</v>
      </c>
    </row>
    <row r="54" spans="1:39" ht="15">
      <c r="A54" s="16" t="s">
        <v>65</v>
      </c>
      <c r="B54" s="65">
        <f t="shared" si="12"/>
        <v>224</v>
      </c>
      <c r="C54" s="65">
        <f t="shared" si="13"/>
        <v>1324</v>
      </c>
      <c r="D54">
        <v>9</v>
      </c>
      <c r="E54">
        <v>60</v>
      </c>
      <c r="F54" s="17">
        <f t="shared" si="4"/>
        <v>0.15</v>
      </c>
      <c r="G54" s="18">
        <v>0</v>
      </c>
      <c r="H54" s="18">
        <v>15</v>
      </c>
      <c r="I54" s="19">
        <f t="shared" si="2"/>
        <v>0</v>
      </c>
      <c r="J54" s="20">
        <v>1</v>
      </c>
      <c r="K54" s="2">
        <v>5</v>
      </c>
      <c r="L54" s="5">
        <f t="shared" si="5"/>
        <v>0.2</v>
      </c>
      <c r="M54" s="21">
        <v>163</v>
      </c>
      <c r="N54" s="21">
        <v>986</v>
      </c>
      <c r="O54" s="5">
        <f t="shared" si="3"/>
        <v>0.16531440162271804</v>
      </c>
      <c r="P54" s="27">
        <v>22</v>
      </c>
      <c r="Q54" s="27">
        <v>73</v>
      </c>
      <c r="R54" s="5">
        <f t="shared" si="10"/>
        <v>0.3013698630136986</v>
      </c>
      <c r="S54" s="22">
        <v>3</v>
      </c>
      <c r="T54" s="22">
        <v>20</v>
      </c>
      <c r="U54" s="5">
        <f t="shared" si="6"/>
        <v>0.15</v>
      </c>
      <c r="V54" s="59">
        <v>14</v>
      </c>
      <c r="W54" s="59">
        <v>76</v>
      </c>
      <c r="X54" s="24">
        <f t="shared" si="11"/>
        <v>0.18421052631578946</v>
      </c>
      <c r="Y54" s="25">
        <v>0</v>
      </c>
      <c r="Z54" s="25">
        <v>19</v>
      </c>
      <c r="AA54" s="26">
        <f t="shared" si="7"/>
        <v>0</v>
      </c>
      <c r="AB54" s="27">
        <v>11</v>
      </c>
      <c r="AC54" s="27">
        <v>67</v>
      </c>
      <c r="AD54" s="19">
        <f t="shared" si="8"/>
        <v>0.16417910447761194</v>
      </c>
      <c r="AE54">
        <v>0</v>
      </c>
      <c r="AF54" s="28" t="s">
        <v>18</v>
      </c>
      <c r="AG54" s="28" t="s">
        <v>18</v>
      </c>
      <c r="AH54" s="27">
        <v>0</v>
      </c>
      <c r="AI54" s="6" t="s">
        <v>18</v>
      </c>
      <c r="AJ54" s="6" t="s">
        <v>18</v>
      </c>
      <c r="AK54" s="27">
        <v>1</v>
      </c>
      <c r="AL54" s="27">
        <v>3</v>
      </c>
      <c r="AM54" s="17">
        <f t="shared" si="9"/>
        <v>0.3333333333333333</v>
      </c>
    </row>
    <row r="55" spans="1:39" ht="15">
      <c r="A55" s="16" t="s">
        <v>66</v>
      </c>
      <c r="B55" s="65">
        <f t="shared" si="12"/>
        <v>66</v>
      </c>
      <c r="C55" s="65">
        <f t="shared" si="13"/>
        <v>350</v>
      </c>
      <c r="D55">
        <v>3</v>
      </c>
      <c r="E55">
        <v>19</v>
      </c>
      <c r="F55" s="17">
        <f t="shared" si="4"/>
        <v>0.15789473684210525</v>
      </c>
      <c r="G55" s="18">
        <v>2</v>
      </c>
      <c r="H55" s="18">
        <v>11</v>
      </c>
      <c r="I55" s="19">
        <f t="shared" si="2"/>
        <v>0.18181818181818182</v>
      </c>
      <c r="J55" s="20">
        <v>1</v>
      </c>
      <c r="K55" s="2">
        <v>2</v>
      </c>
      <c r="L55" s="5">
        <f t="shared" si="5"/>
        <v>0.5</v>
      </c>
      <c r="M55" s="21">
        <v>22</v>
      </c>
      <c r="N55" s="21">
        <v>161</v>
      </c>
      <c r="O55" s="5">
        <f t="shared" si="3"/>
        <v>0.13664596273291926</v>
      </c>
      <c r="P55" s="27">
        <v>7</v>
      </c>
      <c r="Q55" s="27">
        <v>34</v>
      </c>
      <c r="R55" s="5">
        <f t="shared" si="10"/>
        <v>0.20588235294117646</v>
      </c>
      <c r="S55" s="22">
        <v>1</v>
      </c>
      <c r="T55" s="22">
        <v>5</v>
      </c>
      <c r="U55" s="5">
        <f t="shared" si="6"/>
        <v>0.2</v>
      </c>
      <c r="V55" s="59">
        <v>20</v>
      </c>
      <c r="W55" s="59">
        <v>84</v>
      </c>
      <c r="X55" s="24">
        <f t="shared" si="11"/>
        <v>0.23809523809523808</v>
      </c>
      <c r="Y55" s="25">
        <v>0</v>
      </c>
      <c r="Z55" s="25">
        <v>3</v>
      </c>
      <c r="AA55" s="26">
        <f t="shared" si="7"/>
        <v>0</v>
      </c>
      <c r="AB55" s="27">
        <v>9</v>
      </c>
      <c r="AC55" s="27">
        <v>29</v>
      </c>
      <c r="AD55" s="19">
        <f t="shared" si="8"/>
        <v>0.3103448275862069</v>
      </c>
      <c r="AE55">
        <v>0</v>
      </c>
      <c r="AF55" s="28" t="s">
        <v>18</v>
      </c>
      <c r="AG55" s="28" t="s">
        <v>18</v>
      </c>
      <c r="AH55" s="27">
        <v>0</v>
      </c>
      <c r="AI55" s="6" t="s">
        <v>18</v>
      </c>
      <c r="AJ55" s="6" t="s">
        <v>18</v>
      </c>
      <c r="AK55" s="27">
        <v>1</v>
      </c>
      <c r="AL55" s="27">
        <v>2</v>
      </c>
      <c r="AM55" s="17">
        <f t="shared" si="9"/>
        <v>0.5</v>
      </c>
    </row>
    <row r="56" spans="1:39" ht="15">
      <c r="A56" s="16" t="s">
        <v>75</v>
      </c>
      <c r="B56" s="65">
        <f t="shared" si="12"/>
        <v>4</v>
      </c>
      <c r="C56" s="65">
        <f t="shared" si="13"/>
        <v>67</v>
      </c>
      <c r="D56">
        <v>0</v>
      </c>
      <c r="E56">
        <v>4</v>
      </c>
      <c r="F56" s="17">
        <f t="shared" si="4"/>
        <v>0</v>
      </c>
      <c r="G56" s="18">
        <v>0</v>
      </c>
      <c r="H56" s="18">
        <v>2</v>
      </c>
      <c r="I56" s="19">
        <f t="shared" si="2"/>
        <v>0</v>
      </c>
      <c r="J56" s="20">
        <v>0</v>
      </c>
      <c r="K56" s="2">
        <v>0</v>
      </c>
      <c r="L56" s="5">
        <v>0</v>
      </c>
      <c r="M56" s="21">
        <v>2</v>
      </c>
      <c r="N56" s="21">
        <v>42</v>
      </c>
      <c r="O56" s="5">
        <f t="shared" si="3"/>
        <v>0.047619047619047616</v>
      </c>
      <c r="P56" s="27">
        <v>1</v>
      </c>
      <c r="Q56" s="27">
        <v>4</v>
      </c>
      <c r="R56" s="5">
        <f t="shared" si="10"/>
        <v>0.25</v>
      </c>
      <c r="S56" s="22">
        <v>0</v>
      </c>
      <c r="T56" s="22">
        <v>1</v>
      </c>
      <c r="U56" s="5">
        <f t="shared" si="6"/>
        <v>0</v>
      </c>
      <c r="V56" s="59">
        <v>0</v>
      </c>
      <c r="W56" s="59">
        <v>7</v>
      </c>
      <c r="X56" s="24">
        <f t="shared" si="11"/>
        <v>0</v>
      </c>
      <c r="Y56" s="25">
        <v>0</v>
      </c>
      <c r="Z56" s="25">
        <v>0</v>
      </c>
      <c r="AA56" s="26">
        <v>0</v>
      </c>
      <c r="AB56" s="27">
        <v>1</v>
      </c>
      <c r="AC56" s="27">
        <v>6</v>
      </c>
      <c r="AD56" s="19">
        <f t="shared" si="8"/>
        <v>0.16666666666666666</v>
      </c>
      <c r="AE56">
        <v>0</v>
      </c>
      <c r="AF56" s="28" t="s">
        <v>18</v>
      </c>
      <c r="AG56" s="28" t="s">
        <v>18</v>
      </c>
      <c r="AH56" s="27">
        <v>0</v>
      </c>
      <c r="AI56" s="6" t="s">
        <v>18</v>
      </c>
      <c r="AJ56" s="6" t="s">
        <v>18</v>
      </c>
      <c r="AK56" s="27">
        <v>0</v>
      </c>
      <c r="AL56" s="27">
        <v>1</v>
      </c>
      <c r="AM56" s="17">
        <f t="shared" si="9"/>
        <v>0</v>
      </c>
    </row>
    <row r="57" spans="1:39" ht="15">
      <c r="A57" s="16" t="s">
        <v>68</v>
      </c>
      <c r="B57" s="65">
        <f t="shared" si="12"/>
        <v>37</v>
      </c>
      <c r="C57" s="65">
        <f t="shared" si="13"/>
        <v>204</v>
      </c>
      <c r="D57">
        <v>1</v>
      </c>
      <c r="E57">
        <v>15</v>
      </c>
      <c r="F57" s="17">
        <f t="shared" si="4"/>
        <v>0.06666666666666667</v>
      </c>
      <c r="G57" s="18">
        <v>1</v>
      </c>
      <c r="H57" s="18">
        <v>12</v>
      </c>
      <c r="I57" s="19">
        <f t="shared" si="2"/>
        <v>0.08333333333333333</v>
      </c>
      <c r="J57" s="20">
        <v>0</v>
      </c>
      <c r="K57" s="2">
        <v>1</v>
      </c>
      <c r="L57" s="5">
        <f t="shared" si="5"/>
        <v>0</v>
      </c>
      <c r="M57" s="21">
        <v>10</v>
      </c>
      <c r="N57" s="21">
        <v>68</v>
      </c>
      <c r="O57" s="5">
        <f t="shared" si="3"/>
        <v>0.14705882352941177</v>
      </c>
      <c r="P57" s="27">
        <v>2</v>
      </c>
      <c r="Q57" s="27">
        <v>17</v>
      </c>
      <c r="R57" s="5">
        <f t="shared" si="10"/>
        <v>0.11764705882352941</v>
      </c>
      <c r="S57" s="22">
        <v>0</v>
      </c>
      <c r="T57" s="22">
        <v>1</v>
      </c>
      <c r="U57" s="5">
        <f t="shared" si="6"/>
        <v>0</v>
      </c>
      <c r="V57" s="59">
        <v>20</v>
      </c>
      <c r="W57" s="59">
        <v>69</v>
      </c>
      <c r="X57" s="24">
        <f t="shared" si="11"/>
        <v>0.2898550724637681</v>
      </c>
      <c r="Y57" s="25">
        <v>0</v>
      </c>
      <c r="Z57" s="25">
        <v>6</v>
      </c>
      <c r="AA57" s="26">
        <f t="shared" si="7"/>
        <v>0</v>
      </c>
      <c r="AB57" s="27">
        <v>2</v>
      </c>
      <c r="AC57" s="27">
        <v>15</v>
      </c>
      <c r="AD57" s="19">
        <f t="shared" si="8"/>
        <v>0.13333333333333333</v>
      </c>
      <c r="AE57">
        <v>1</v>
      </c>
      <c r="AF57" s="28" t="s">
        <v>18</v>
      </c>
      <c r="AG57" s="28" t="s">
        <v>18</v>
      </c>
      <c r="AH57" s="27">
        <v>0</v>
      </c>
      <c r="AI57" s="6" t="s">
        <v>18</v>
      </c>
      <c r="AJ57" s="6" t="s">
        <v>18</v>
      </c>
      <c r="AK57" s="27">
        <v>0</v>
      </c>
      <c r="AL57" s="27">
        <v>0</v>
      </c>
      <c r="AM57" s="17">
        <v>0</v>
      </c>
    </row>
    <row r="58" spans="1:39" ht="15">
      <c r="A58" s="16" t="s">
        <v>69</v>
      </c>
      <c r="B58" s="65">
        <f t="shared" si="12"/>
        <v>6</v>
      </c>
      <c r="C58" s="65">
        <f t="shared" si="13"/>
        <v>34</v>
      </c>
      <c r="D58">
        <v>4</v>
      </c>
      <c r="E58">
        <v>8</v>
      </c>
      <c r="F58" s="17">
        <f t="shared" si="4"/>
        <v>0.5</v>
      </c>
      <c r="G58" s="18">
        <v>1</v>
      </c>
      <c r="H58" s="18">
        <v>1</v>
      </c>
      <c r="I58" s="19">
        <f t="shared" si="2"/>
        <v>1</v>
      </c>
      <c r="J58" s="20">
        <v>0</v>
      </c>
      <c r="K58" s="2">
        <v>0</v>
      </c>
      <c r="L58" s="5">
        <v>0</v>
      </c>
      <c r="M58" s="21">
        <v>1</v>
      </c>
      <c r="N58" s="21">
        <v>15</v>
      </c>
      <c r="O58" s="5">
        <f t="shared" si="3"/>
        <v>0.06666666666666667</v>
      </c>
      <c r="P58" s="27">
        <v>0</v>
      </c>
      <c r="Q58" s="27">
        <v>4</v>
      </c>
      <c r="R58" s="5">
        <f t="shared" si="10"/>
        <v>0</v>
      </c>
      <c r="S58" s="22">
        <v>0</v>
      </c>
      <c r="T58" s="22">
        <v>0</v>
      </c>
      <c r="U58" s="5">
        <v>0</v>
      </c>
      <c r="V58" s="59">
        <v>0</v>
      </c>
      <c r="W58" s="59">
        <v>3</v>
      </c>
      <c r="X58" s="24">
        <f t="shared" si="11"/>
        <v>0</v>
      </c>
      <c r="Y58" s="25">
        <v>0</v>
      </c>
      <c r="Z58" s="25">
        <v>0</v>
      </c>
      <c r="AA58" s="26">
        <v>0</v>
      </c>
      <c r="AB58" s="27">
        <v>0</v>
      </c>
      <c r="AC58" s="27">
        <v>3</v>
      </c>
      <c r="AD58" s="19">
        <f t="shared" si="8"/>
        <v>0</v>
      </c>
      <c r="AE58">
        <v>0</v>
      </c>
      <c r="AF58" s="28" t="s">
        <v>18</v>
      </c>
      <c r="AG58" s="28" t="s">
        <v>18</v>
      </c>
      <c r="AH58" s="27">
        <v>0</v>
      </c>
      <c r="AI58" s="6" t="s">
        <v>18</v>
      </c>
      <c r="AJ58" s="6" t="s">
        <v>18</v>
      </c>
      <c r="AK58" s="27">
        <v>0</v>
      </c>
      <c r="AL58" s="27">
        <v>0</v>
      </c>
      <c r="AM58" s="17">
        <v>0</v>
      </c>
    </row>
    <row r="59" spans="1:39" s="1" customFormat="1" ht="15">
      <c r="A59" s="32" t="s">
        <v>70</v>
      </c>
      <c r="B59" s="67">
        <f>SUM(B7:B58)</f>
        <v>3555</v>
      </c>
      <c r="C59" s="68">
        <f t="shared" si="13"/>
        <v>21162</v>
      </c>
      <c r="D59" s="33">
        <f>SUM(D7:D58)</f>
        <v>224</v>
      </c>
      <c r="E59" s="58">
        <f>SUM(E7:E58)</f>
        <v>1450</v>
      </c>
      <c r="F59" s="63">
        <f t="shared" si="4"/>
        <v>0.15448275862068966</v>
      </c>
      <c r="G59" s="35">
        <f>SUM(G7:G58)</f>
        <v>77</v>
      </c>
      <c r="H59" s="35">
        <f>SUM(H7:H58)</f>
        <v>443</v>
      </c>
      <c r="I59" s="19">
        <f t="shared" si="2"/>
        <v>0.17381489841986456</v>
      </c>
      <c r="J59" s="1">
        <f>SUM(J7:J58)</f>
        <v>14</v>
      </c>
      <c r="K59" s="1">
        <f>SUM(K7:K58)</f>
        <v>149</v>
      </c>
      <c r="L59" s="8">
        <f>J59/K59</f>
        <v>0.09395973154362416</v>
      </c>
      <c r="M59" s="1">
        <f>SUM(M7:M58)</f>
        <v>1825</v>
      </c>
      <c r="N59" s="1">
        <f>SUM(N7:N58)</f>
        <v>12283</v>
      </c>
      <c r="O59" s="8">
        <f t="shared" si="3"/>
        <v>0.148579337295449</v>
      </c>
      <c r="P59" s="35">
        <f>SUM(P7:P58)</f>
        <v>276</v>
      </c>
      <c r="Q59" s="35">
        <f>SUM(Q7:Q58)</f>
        <v>1500</v>
      </c>
      <c r="R59" s="64">
        <f t="shared" si="10"/>
        <v>0.184</v>
      </c>
      <c r="S59" s="9">
        <f>SUM(S7:S58)</f>
        <v>28</v>
      </c>
      <c r="T59" s="9">
        <f>SUM(T7:T58)</f>
        <v>291</v>
      </c>
      <c r="U59" s="8">
        <f>S59/T59</f>
        <v>0.09621993127147767</v>
      </c>
      <c r="V59" s="36">
        <f>SUM(V7:V58)</f>
        <v>739</v>
      </c>
      <c r="W59" s="36">
        <f>SUM(W7:W58)</f>
        <v>3064</v>
      </c>
      <c r="X59" s="37">
        <f>V59/W59</f>
        <v>0.24118798955613577</v>
      </c>
      <c r="Y59" s="1">
        <f>SUM(Y7:Y58)</f>
        <v>25</v>
      </c>
      <c r="Z59" s="33">
        <f>SUM(Z7:Z58)</f>
        <v>377</v>
      </c>
      <c r="AA59" s="34">
        <f t="shared" si="7"/>
        <v>0.06631299734748011</v>
      </c>
      <c r="AB59" s="35">
        <f>SUM(AB7:AB58)</f>
        <v>280</v>
      </c>
      <c r="AC59" s="35">
        <f>SUM(AC7:AC58)</f>
        <v>1494</v>
      </c>
      <c r="AD59" s="38">
        <f>AB59/AC59</f>
        <v>0.18741633199464525</v>
      </c>
      <c r="AE59" s="1">
        <f>SUM(AE7:AE58)</f>
        <v>27</v>
      </c>
      <c r="AF59" s="9" t="s">
        <v>18</v>
      </c>
      <c r="AG59" s="14" t="s">
        <v>18</v>
      </c>
      <c r="AH59" s="35">
        <f>SUM(AH7:AH58)</f>
        <v>14</v>
      </c>
      <c r="AI59" s="9" t="s">
        <v>18</v>
      </c>
      <c r="AJ59" s="14" t="s">
        <v>18</v>
      </c>
      <c r="AK59" s="1">
        <f>SUM(AK7:AK58)</f>
        <v>26</v>
      </c>
      <c r="AL59" s="1">
        <f>SUM(AL7:AL58)</f>
        <v>111</v>
      </c>
      <c r="AM59" s="38">
        <f>AK59/AL59</f>
        <v>0.23423423423423423</v>
      </c>
    </row>
    <row r="60" spans="25:27" ht="15">
      <c r="Y60" s="1"/>
      <c r="Z60" s="25"/>
      <c r="AA60" s="8"/>
    </row>
    <row r="61" spans="1:26" ht="15">
      <c r="A61" s="39"/>
      <c r="D61" s="40"/>
      <c r="E61" s="40"/>
      <c r="Z61" s="25"/>
    </row>
    <row r="76" spans="1:33" ht="15">
      <c r="A76" s="16"/>
      <c r="D76"/>
      <c r="E76"/>
      <c r="F76" s="17"/>
      <c r="I76" s="19"/>
      <c r="L76" s="5"/>
      <c r="O76" s="5"/>
      <c r="R76" s="5"/>
      <c r="U76" s="5"/>
      <c r="X76" s="24"/>
      <c r="Z76" s="25"/>
      <c r="AA76" s="26"/>
      <c r="AD76" s="19"/>
      <c r="AG76" s="28"/>
    </row>
    <row r="77" spans="4:5" ht="15">
      <c r="D77" s="18"/>
      <c r="E77" s="18"/>
    </row>
    <row r="78" ht="15">
      <c r="D78" s="20"/>
    </row>
    <row r="79" spans="4:5" ht="15">
      <c r="D79" s="21"/>
      <c r="E79" s="21"/>
    </row>
    <row r="80" spans="4:5" ht="15">
      <c r="D80"/>
      <c r="E80"/>
    </row>
    <row r="81" spans="4:5" ht="15">
      <c r="D81" s="22"/>
      <c r="E81" s="22"/>
    </row>
    <row r="82" spans="4:5" ht="15">
      <c r="D82" s="23"/>
      <c r="E82" s="23"/>
    </row>
    <row r="83" ht="15">
      <c r="D83" s="25"/>
    </row>
    <row r="84" spans="4:5" ht="15">
      <c r="D84" s="27"/>
      <c r="E84" s="27"/>
    </row>
    <row r="85" spans="4:5" ht="15">
      <c r="D85"/>
      <c r="E85" s="28"/>
    </row>
    <row r="86" spans="4:5" ht="15">
      <c r="D86" s="27"/>
      <c r="E86" s="6"/>
    </row>
    <row r="87" spans="4:5" ht="15">
      <c r="D87" s="27"/>
      <c r="E87" s="27"/>
    </row>
  </sheetData>
  <sheetProtection/>
  <mergeCells count="2">
    <mergeCell ref="AH4:AM4"/>
    <mergeCell ref="B5:C5"/>
  </mergeCells>
  <hyperlinks>
    <hyperlink ref="D3" r:id="rId1" display="http://www.ssti.org/Digest/Tables/060309.xls"/>
  </hyperlinks>
  <printOptions/>
  <pageMargins left="0.7" right="0.7" top="0.75" bottom="0.75" header="0.3" footer="0.3"/>
  <pageSetup horizontalDpi="1200" verticalDpi="12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3">
      <selection activeCell="B4" sqref="B4:C55"/>
    </sheetView>
  </sheetViews>
  <sheetFormatPr defaultColWidth="9.140625" defaultRowHeight="15"/>
  <cols>
    <col min="1" max="1" width="17.8515625" style="0" customWidth="1"/>
  </cols>
  <sheetData>
    <row r="1" spans="1:4" ht="15">
      <c r="A1" s="74" t="s">
        <v>138</v>
      </c>
      <c r="B1" s="75"/>
      <c r="C1" s="75"/>
      <c r="D1" s="75"/>
    </row>
    <row r="2" ht="15">
      <c r="D2" s="17"/>
    </row>
    <row r="3" spans="1:4" ht="15">
      <c r="A3" s="10" t="s">
        <v>12</v>
      </c>
      <c r="B3" s="35" t="s">
        <v>13</v>
      </c>
      <c r="C3" s="35" t="s">
        <v>14</v>
      </c>
      <c r="D3" s="38" t="s">
        <v>15</v>
      </c>
    </row>
    <row r="4" spans="1:4" ht="15">
      <c r="A4" s="53" t="s">
        <v>17</v>
      </c>
      <c r="B4" s="23">
        <v>7</v>
      </c>
      <c r="C4" s="23">
        <v>38</v>
      </c>
      <c r="D4" s="24">
        <f>SUM(B4/C4)</f>
        <v>0.18421052631578946</v>
      </c>
    </row>
    <row r="5" spans="1:4" ht="15">
      <c r="A5" s="54" t="s">
        <v>19</v>
      </c>
      <c r="B5" s="23">
        <v>0</v>
      </c>
      <c r="C5" s="23">
        <v>0</v>
      </c>
      <c r="D5" s="24">
        <v>0</v>
      </c>
    </row>
    <row r="6" spans="1:4" ht="15">
      <c r="A6" s="53" t="s">
        <v>20</v>
      </c>
      <c r="B6" s="23">
        <v>7</v>
      </c>
      <c r="C6" s="23">
        <v>41</v>
      </c>
      <c r="D6" s="24">
        <f aca="true" t="shared" si="0" ref="D6:D31">SUM(B6/C6)</f>
        <v>0.17073170731707318</v>
      </c>
    </row>
    <row r="7" spans="1:4" ht="15">
      <c r="A7" s="53" t="s">
        <v>21</v>
      </c>
      <c r="B7" s="59">
        <v>8</v>
      </c>
      <c r="C7" s="59">
        <v>25</v>
      </c>
      <c r="D7" s="24">
        <f t="shared" si="0"/>
        <v>0.32</v>
      </c>
    </row>
    <row r="8" spans="1:4" ht="15">
      <c r="A8" s="53" t="s">
        <v>22</v>
      </c>
      <c r="B8" s="59">
        <v>140</v>
      </c>
      <c r="C8" s="59">
        <v>625</v>
      </c>
      <c r="D8" s="24">
        <f t="shared" si="0"/>
        <v>0.224</v>
      </c>
    </row>
    <row r="9" spans="1:4" ht="15">
      <c r="A9" s="53" t="s">
        <v>23</v>
      </c>
      <c r="B9" s="59">
        <v>23</v>
      </c>
      <c r="C9" s="59">
        <v>90</v>
      </c>
      <c r="D9" s="24">
        <f t="shared" si="0"/>
        <v>0.25555555555555554</v>
      </c>
    </row>
    <row r="10" spans="1:4" ht="15">
      <c r="A10" s="53" t="s">
        <v>24</v>
      </c>
      <c r="B10" s="59">
        <v>14</v>
      </c>
      <c r="C10" s="59">
        <v>48</v>
      </c>
      <c r="D10" s="24">
        <f t="shared" si="0"/>
        <v>0.2916666666666667</v>
      </c>
    </row>
    <row r="11" spans="1:4" ht="15">
      <c r="A11" s="53" t="s">
        <v>25</v>
      </c>
      <c r="B11" s="59">
        <v>2</v>
      </c>
      <c r="C11" s="59">
        <v>16</v>
      </c>
      <c r="D11" s="24">
        <f t="shared" si="0"/>
        <v>0.125</v>
      </c>
    </row>
    <row r="12" spans="1:4" ht="15">
      <c r="A12" s="53" t="s">
        <v>26</v>
      </c>
      <c r="B12" s="59">
        <v>1</v>
      </c>
      <c r="C12" s="59">
        <v>9</v>
      </c>
      <c r="D12" s="24">
        <f t="shared" si="0"/>
        <v>0.1111111111111111</v>
      </c>
    </row>
    <row r="13" spans="1:4" ht="15">
      <c r="A13" s="53" t="s">
        <v>27</v>
      </c>
      <c r="B13" s="59">
        <v>11</v>
      </c>
      <c r="C13" s="59">
        <v>68</v>
      </c>
      <c r="D13" s="24">
        <f t="shared" si="0"/>
        <v>0.16176470588235295</v>
      </c>
    </row>
    <row r="14" spans="1:4" ht="15">
      <c r="A14" s="53" t="s">
        <v>28</v>
      </c>
      <c r="B14" s="59">
        <v>10</v>
      </c>
      <c r="C14" s="59">
        <v>43</v>
      </c>
      <c r="D14" s="24">
        <f t="shared" si="0"/>
        <v>0.23255813953488372</v>
      </c>
    </row>
    <row r="15" spans="1:4" ht="15">
      <c r="A15" s="53" t="s">
        <v>29</v>
      </c>
      <c r="B15" s="59">
        <v>1</v>
      </c>
      <c r="C15" s="59">
        <v>3</v>
      </c>
      <c r="D15" s="24">
        <f t="shared" si="0"/>
        <v>0.3333333333333333</v>
      </c>
    </row>
    <row r="16" spans="1:4" ht="15">
      <c r="A16" s="53" t="s">
        <v>30</v>
      </c>
      <c r="B16" s="59">
        <v>0</v>
      </c>
      <c r="C16" s="59">
        <v>1</v>
      </c>
      <c r="D16" s="24">
        <f t="shared" si="0"/>
        <v>0</v>
      </c>
    </row>
    <row r="17" spans="1:4" ht="15">
      <c r="A17" s="53" t="s">
        <v>31</v>
      </c>
      <c r="B17" s="59">
        <v>15</v>
      </c>
      <c r="C17" s="59">
        <v>47</v>
      </c>
      <c r="D17" s="24">
        <f t="shared" si="0"/>
        <v>0.3191489361702128</v>
      </c>
    </row>
    <row r="18" spans="1:4" ht="15">
      <c r="A18" s="53" t="s">
        <v>32</v>
      </c>
      <c r="B18" s="59">
        <v>7</v>
      </c>
      <c r="C18" s="59">
        <v>48</v>
      </c>
      <c r="D18" s="24">
        <f t="shared" si="0"/>
        <v>0.14583333333333334</v>
      </c>
    </row>
    <row r="19" spans="1:4" ht="15">
      <c r="A19" s="53" t="s">
        <v>33</v>
      </c>
      <c r="B19" s="59">
        <v>3</v>
      </c>
      <c r="C19" s="59">
        <v>17</v>
      </c>
      <c r="D19" s="24">
        <f t="shared" si="0"/>
        <v>0.17647058823529413</v>
      </c>
    </row>
    <row r="20" spans="1:4" ht="15">
      <c r="A20" s="53" t="s">
        <v>34</v>
      </c>
      <c r="B20" s="59">
        <v>1</v>
      </c>
      <c r="C20" s="59">
        <v>6</v>
      </c>
      <c r="D20" s="24">
        <f t="shared" si="0"/>
        <v>0.16666666666666666</v>
      </c>
    </row>
    <row r="21" spans="1:4" ht="15">
      <c r="A21" s="53" t="s">
        <v>35</v>
      </c>
      <c r="B21" s="59">
        <v>5</v>
      </c>
      <c r="C21" s="59">
        <v>16</v>
      </c>
      <c r="D21" s="24">
        <f t="shared" si="0"/>
        <v>0.3125</v>
      </c>
    </row>
    <row r="22" spans="1:4" ht="15">
      <c r="A22" s="53" t="s">
        <v>36</v>
      </c>
      <c r="B22" s="59">
        <v>3</v>
      </c>
      <c r="C22" s="59">
        <v>14</v>
      </c>
      <c r="D22" s="24">
        <f t="shared" si="0"/>
        <v>0.21428571428571427</v>
      </c>
    </row>
    <row r="23" spans="1:4" ht="15">
      <c r="A23" s="53" t="s">
        <v>37</v>
      </c>
      <c r="B23" s="59">
        <v>1</v>
      </c>
      <c r="C23" s="59">
        <v>6</v>
      </c>
      <c r="D23" s="24">
        <f t="shared" si="0"/>
        <v>0.16666666666666666</v>
      </c>
    </row>
    <row r="24" spans="1:4" ht="15">
      <c r="A24" s="53" t="s">
        <v>38</v>
      </c>
      <c r="B24" s="59">
        <v>43</v>
      </c>
      <c r="C24" s="59">
        <v>205</v>
      </c>
      <c r="D24" s="24">
        <f t="shared" si="0"/>
        <v>0.2097560975609756</v>
      </c>
    </row>
    <row r="25" spans="1:4" ht="15">
      <c r="A25" s="53" t="s">
        <v>39</v>
      </c>
      <c r="B25" s="59">
        <v>103</v>
      </c>
      <c r="C25" s="59">
        <v>309</v>
      </c>
      <c r="D25" s="24">
        <f t="shared" si="0"/>
        <v>0.3333333333333333</v>
      </c>
    </row>
    <row r="26" spans="1:4" ht="15">
      <c r="A26" s="53" t="s">
        <v>40</v>
      </c>
      <c r="B26" s="59">
        <v>22</v>
      </c>
      <c r="C26" s="59">
        <v>68</v>
      </c>
      <c r="D26" s="24">
        <f t="shared" si="0"/>
        <v>0.3235294117647059</v>
      </c>
    </row>
    <row r="27" spans="1:4" ht="15">
      <c r="A27" s="53" t="s">
        <v>41</v>
      </c>
      <c r="B27" s="59">
        <v>10</v>
      </c>
      <c r="C27" s="59">
        <v>58</v>
      </c>
      <c r="D27" s="24">
        <f t="shared" si="0"/>
        <v>0.1724137931034483</v>
      </c>
    </row>
    <row r="28" spans="1:4" ht="15">
      <c r="A28" s="53" t="s">
        <v>42</v>
      </c>
      <c r="B28" s="59">
        <v>0</v>
      </c>
      <c r="C28" s="59">
        <v>6</v>
      </c>
      <c r="D28" s="24">
        <f t="shared" si="0"/>
        <v>0</v>
      </c>
    </row>
    <row r="29" spans="1:4" ht="15">
      <c r="A29" s="53" t="s">
        <v>43</v>
      </c>
      <c r="B29" s="59">
        <v>9</v>
      </c>
      <c r="C29" s="59">
        <v>36</v>
      </c>
      <c r="D29" s="24">
        <f t="shared" si="0"/>
        <v>0.25</v>
      </c>
    </row>
    <row r="30" spans="1:4" ht="15">
      <c r="A30" s="53" t="s">
        <v>44</v>
      </c>
      <c r="B30" s="59">
        <v>1</v>
      </c>
      <c r="C30" s="59">
        <v>6</v>
      </c>
      <c r="D30" s="24">
        <f t="shared" si="0"/>
        <v>0.16666666666666666</v>
      </c>
    </row>
    <row r="31" spans="1:4" ht="15">
      <c r="A31" s="53" t="s">
        <v>45</v>
      </c>
      <c r="B31" s="59">
        <v>3</v>
      </c>
      <c r="C31" s="59">
        <v>9</v>
      </c>
      <c r="D31" s="24">
        <f t="shared" si="0"/>
        <v>0.3333333333333333</v>
      </c>
    </row>
    <row r="32" spans="1:4" ht="15">
      <c r="A32" s="53" t="s">
        <v>46</v>
      </c>
      <c r="B32" s="59">
        <v>0</v>
      </c>
      <c r="C32" s="59">
        <v>4</v>
      </c>
      <c r="D32" s="24">
        <v>0</v>
      </c>
    </row>
    <row r="33" spans="1:4" ht="15">
      <c r="A33" s="53" t="s">
        <v>47</v>
      </c>
      <c r="B33" s="59">
        <v>2</v>
      </c>
      <c r="C33" s="59">
        <v>16</v>
      </c>
      <c r="D33" s="24">
        <f aca="true" t="shared" si="1" ref="D33:D55">SUM(B33/C33)</f>
        <v>0.125</v>
      </c>
    </row>
    <row r="34" spans="1:4" ht="15">
      <c r="A34" s="53" t="s">
        <v>48</v>
      </c>
      <c r="B34" s="59">
        <v>15</v>
      </c>
      <c r="C34" s="59">
        <v>68</v>
      </c>
      <c r="D34" s="24">
        <f t="shared" si="1"/>
        <v>0.22058823529411764</v>
      </c>
    </row>
    <row r="35" spans="1:4" ht="15">
      <c r="A35" s="53" t="s">
        <v>49</v>
      </c>
      <c r="B35" s="59">
        <v>5</v>
      </c>
      <c r="C35" s="59">
        <v>34</v>
      </c>
      <c r="D35" s="24">
        <f t="shared" si="1"/>
        <v>0.14705882352941177</v>
      </c>
    </row>
    <row r="36" spans="1:4" ht="15">
      <c r="A36" s="53" t="s">
        <v>50</v>
      </c>
      <c r="B36" s="59">
        <v>41</v>
      </c>
      <c r="C36" s="59">
        <v>169</v>
      </c>
      <c r="D36" s="24">
        <f t="shared" si="1"/>
        <v>0.24260355029585798</v>
      </c>
    </row>
    <row r="37" spans="1:4" ht="15">
      <c r="A37" s="53" t="s">
        <v>51</v>
      </c>
      <c r="B37" s="59">
        <v>36</v>
      </c>
      <c r="C37" s="59">
        <v>143</v>
      </c>
      <c r="D37" s="24">
        <f t="shared" si="1"/>
        <v>0.2517482517482518</v>
      </c>
    </row>
    <row r="38" spans="1:4" ht="15">
      <c r="A38" s="53" t="s">
        <v>52</v>
      </c>
      <c r="B38" s="59">
        <v>1</v>
      </c>
      <c r="C38" s="59">
        <v>4</v>
      </c>
      <c r="D38" s="24">
        <f t="shared" si="1"/>
        <v>0.25</v>
      </c>
    </row>
    <row r="39" spans="1:4" ht="15">
      <c r="A39" s="53" t="s">
        <v>53</v>
      </c>
      <c r="B39" s="59">
        <v>16</v>
      </c>
      <c r="C39" s="59">
        <v>84</v>
      </c>
      <c r="D39" s="24">
        <f t="shared" si="1"/>
        <v>0.19047619047619047</v>
      </c>
    </row>
    <row r="40" spans="1:4" ht="15">
      <c r="A40" s="53" t="s">
        <v>54</v>
      </c>
      <c r="B40" s="59">
        <v>7</v>
      </c>
      <c r="C40" s="59">
        <v>20</v>
      </c>
      <c r="D40" s="24">
        <f t="shared" si="1"/>
        <v>0.35</v>
      </c>
    </row>
    <row r="41" spans="1:4" ht="15">
      <c r="A41" s="53" t="s">
        <v>55</v>
      </c>
      <c r="B41" s="59">
        <v>17</v>
      </c>
      <c r="C41" s="59">
        <v>46</v>
      </c>
      <c r="D41" s="24">
        <f t="shared" si="1"/>
        <v>0.3695652173913043</v>
      </c>
    </row>
    <row r="42" spans="1:4" ht="15">
      <c r="A42" s="53" t="s">
        <v>56</v>
      </c>
      <c r="B42" s="59">
        <v>33</v>
      </c>
      <c r="C42" s="59">
        <v>114</v>
      </c>
      <c r="D42" s="24">
        <f t="shared" si="1"/>
        <v>0.2894736842105263</v>
      </c>
    </row>
    <row r="43" spans="1:4" ht="15">
      <c r="A43" s="53" t="s">
        <v>57</v>
      </c>
      <c r="B43" s="59">
        <v>0</v>
      </c>
      <c r="C43" s="59">
        <v>0</v>
      </c>
      <c r="D43" s="24">
        <v>0</v>
      </c>
    </row>
    <row r="44" spans="1:4" ht="15">
      <c r="A44" s="53" t="s">
        <v>58</v>
      </c>
      <c r="B44" s="59">
        <v>2</v>
      </c>
      <c r="C44" s="59">
        <v>11</v>
      </c>
      <c r="D44" s="24">
        <f t="shared" si="1"/>
        <v>0.18181818181818182</v>
      </c>
    </row>
    <row r="45" spans="1:4" ht="15">
      <c r="A45" s="53" t="s">
        <v>59</v>
      </c>
      <c r="B45" s="59">
        <v>5</v>
      </c>
      <c r="C45" s="59">
        <v>17</v>
      </c>
      <c r="D45" s="24">
        <f t="shared" si="1"/>
        <v>0.29411764705882354</v>
      </c>
    </row>
    <row r="46" spans="1:4" ht="15">
      <c r="A46" s="53" t="s">
        <v>60</v>
      </c>
      <c r="B46" s="59">
        <v>0</v>
      </c>
      <c r="C46" s="59">
        <v>5</v>
      </c>
      <c r="D46" s="24">
        <f t="shared" si="1"/>
        <v>0</v>
      </c>
    </row>
    <row r="47" spans="1:4" ht="15">
      <c r="A47" s="53" t="s">
        <v>61</v>
      </c>
      <c r="B47" s="59">
        <v>5</v>
      </c>
      <c r="C47" s="59">
        <v>14</v>
      </c>
      <c r="D47" s="24">
        <f t="shared" si="1"/>
        <v>0.35714285714285715</v>
      </c>
    </row>
    <row r="48" spans="1:4" ht="15">
      <c r="A48" s="53" t="s">
        <v>62</v>
      </c>
      <c r="B48" s="59">
        <v>36</v>
      </c>
      <c r="C48" s="59">
        <v>159</v>
      </c>
      <c r="D48" s="24">
        <f t="shared" si="1"/>
        <v>0.22641509433962265</v>
      </c>
    </row>
    <row r="49" spans="1:4" ht="15">
      <c r="A49" s="53" t="s">
        <v>63</v>
      </c>
      <c r="B49" s="59">
        <v>12</v>
      </c>
      <c r="C49" s="59">
        <v>44</v>
      </c>
      <c r="D49" s="24">
        <f t="shared" si="1"/>
        <v>0.2727272727272727</v>
      </c>
    </row>
    <row r="50" spans="1:4" ht="15">
      <c r="A50" s="53" t="s">
        <v>64</v>
      </c>
      <c r="B50" s="59">
        <v>2</v>
      </c>
      <c r="C50" s="59">
        <v>15</v>
      </c>
      <c r="D50" s="24">
        <f t="shared" si="1"/>
        <v>0.13333333333333333</v>
      </c>
    </row>
    <row r="51" spans="1:4" ht="15">
      <c r="A51" s="53" t="s">
        <v>65</v>
      </c>
      <c r="B51" s="59">
        <v>14</v>
      </c>
      <c r="C51" s="59">
        <v>76</v>
      </c>
      <c r="D51" s="24">
        <f t="shared" si="1"/>
        <v>0.18421052631578946</v>
      </c>
    </row>
    <row r="52" spans="1:4" ht="15">
      <c r="A52" s="53" t="s">
        <v>66</v>
      </c>
      <c r="B52" s="59">
        <v>20</v>
      </c>
      <c r="C52" s="59">
        <v>84</v>
      </c>
      <c r="D52" s="24">
        <f t="shared" si="1"/>
        <v>0.23809523809523808</v>
      </c>
    </row>
    <row r="53" spans="1:4" ht="15">
      <c r="A53" s="53" t="s">
        <v>67</v>
      </c>
      <c r="B53" s="59">
        <v>0</v>
      </c>
      <c r="C53" s="59">
        <v>7</v>
      </c>
      <c r="D53" s="24">
        <f t="shared" si="1"/>
        <v>0</v>
      </c>
    </row>
    <row r="54" spans="1:4" ht="15">
      <c r="A54" s="53" t="s">
        <v>68</v>
      </c>
      <c r="B54" s="59">
        <v>20</v>
      </c>
      <c r="C54" s="59">
        <v>69</v>
      </c>
      <c r="D54" s="24">
        <f t="shared" si="1"/>
        <v>0.2898550724637681</v>
      </c>
    </row>
    <row r="55" spans="1:4" ht="15">
      <c r="A55" s="53" t="s">
        <v>69</v>
      </c>
      <c r="B55" s="59">
        <v>0</v>
      </c>
      <c r="C55" s="59">
        <v>3</v>
      </c>
      <c r="D55" s="24">
        <f t="shared" si="1"/>
        <v>0</v>
      </c>
    </row>
    <row r="56" spans="1:4" ht="15">
      <c r="A56" s="55" t="s">
        <v>70</v>
      </c>
      <c r="B56" s="36">
        <f>SUM(B4:B55)</f>
        <v>739</v>
      </c>
      <c r="C56" s="36">
        <f>SUM(C4:C55)</f>
        <v>3064</v>
      </c>
      <c r="D56" s="37">
        <f>B56/C56</f>
        <v>0.24118798955613577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7">
      <selection activeCell="F54" sqref="F54"/>
    </sheetView>
  </sheetViews>
  <sheetFormatPr defaultColWidth="9.140625" defaultRowHeight="15"/>
  <cols>
    <col min="1" max="1" width="18.8515625" style="0" customWidth="1"/>
  </cols>
  <sheetData>
    <row r="1" spans="1:4" ht="15">
      <c r="A1" s="74" t="s">
        <v>139</v>
      </c>
      <c r="B1" s="74"/>
      <c r="C1" s="74"/>
      <c r="D1" s="74"/>
    </row>
    <row r="3" spans="1:4" ht="15">
      <c r="A3" s="10" t="s">
        <v>12</v>
      </c>
      <c r="B3" s="11" t="s">
        <v>13</v>
      </c>
      <c r="C3" s="11"/>
      <c r="D3" s="35"/>
    </row>
    <row r="4" spans="1:2" ht="15">
      <c r="A4" s="16" t="s">
        <v>17</v>
      </c>
      <c r="B4">
        <v>0</v>
      </c>
    </row>
    <row r="5" spans="1:2" ht="15">
      <c r="A5" s="29" t="s">
        <v>19</v>
      </c>
      <c r="B5">
        <v>0</v>
      </c>
    </row>
    <row r="6" spans="1:2" ht="15">
      <c r="A6" s="16" t="s">
        <v>20</v>
      </c>
      <c r="B6">
        <v>0</v>
      </c>
    </row>
    <row r="7" spans="1:2" ht="15">
      <c r="A7" s="16" t="s">
        <v>21</v>
      </c>
      <c r="B7">
        <v>0</v>
      </c>
    </row>
    <row r="8" spans="1:2" ht="15">
      <c r="A8" s="16" t="s">
        <v>22</v>
      </c>
      <c r="B8">
        <v>1</v>
      </c>
    </row>
    <row r="9" spans="1:2" ht="15">
      <c r="A9" s="16" t="s">
        <v>23</v>
      </c>
      <c r="B9">
        <v>5</v>
      </c>
    </row>
    <row r="10" spans="1:2" ht="15">
      <c r="A10" s="16" t="s">
        <v>24</v>
      </c>
      <c r="B10">
        <v>0</v>
      </c>
    </row>
    <row r="11" spans="1:2" ht="15">
      <c r="A11" s="16" t="s">
        <v>25</v>
      </c>
      <c r="B11">
        <v>0</v>
      </c>
    </row>
    <row r="12" spans="1:2" ht="15">
      <c r="A12" s="16" t="s">
        <v>26</v>
      </c>
      <c r="B12">
        <v>0</v>
      </c>
    </row>
    <row r="13" spans="1:2" ht="15">
      <c r="A13" s="16" t="s">
        <v>27</v>
      </c>
      <c r="B13">
        <v>2</v>
      </c>
    </row>
    <row r="14" spans="1:2" ht="15">
      <c r="A14" s="16" t="s">
        <v>28</v>
      </c>
      <c r="B14">
        <v>0</v>
      </c>
    </row>
    <row r="15" spans="1:2" ht="15">
      <c r="A15" s="16" t="s">
        <v>29</v>
      </c>
      <c r="B15">
        <v>0</v>
      </c>
    </row>
    <row r="16" spans="1:2" ht="15">
      <c r="A16" s="16" t="s">
        <v>30</v>
      </c>
      <c r="B16">
        <v>0</v>
      </c>
    </row>
    <row r="17" spans="1:2" ht="15">
      <c r="A17" s="16" t="s">
        <v>31</v>
      </c>
      <c r="B17">
        <v>0</v>
      </c>
    </row>
    <row r="18" spans="1:2" ht="15">
      <c r="A18" s="16" t="s">
        <v>32</v>
      </c>
      <c r="B18">
        <v>1</v>
      </c>
    </row>
    <row r="19" spans="1:2" ht="15">
      <c r="A19" s="16" t="s">
        <v>33</v>
      </c>
      <c r="B19">
        <v>0</v>
      </c>
    </row>
    <row r="20" spans="1:2" ht="15">
      <c r="A20" s="16" t="s">
        <v>34</v>
      </c>
      <c r="B20">
        <v>0</v>
      </c>
    </row>
    <row r="21" spans="1:2" ht="15">
      <c r="A21" s="16" t="s">
        <v>35</v>
      </c>
      <c r="B21">
        <v>0</v>
      </c>
    </row>
    <row r="22" spans="1:2" ht="15">
      <c r="A22" s="16" t="s">
        <v>36</v>
      </c>
      <c r="B22">
        <v>0</v>
      </c>
    </row>
    <row r="23" spans="1:2" ht="15">
      <c r="A23" s="16" t="s">
        <v>37</v>
      </c>
      <c r="B23">
        <v>0</v>
      </c>
    </row>
    <row r="24" spans="1:2" ht="15">
      <c r="A24" s="16" t="s">
        <v>38</v>
      </c>
      <c r="B24">
        <v>0</v>
      </c>
    </row>
    <row r="25" spans="1:2" ht="15">
      <c r="A25" s="16" t="s">
        <v>39</v>
      </c>
      <c r="B25">
        <v>2</v>
      </c>
    </row>
    <row r="26" spans="1:2" ht="15">
      <c r="A26" s="16" t="s">
        <v>40</v>
      </c>
      <c r="B26">
        <v>0</v>
      </c>
    </row>
    <row r="27" spans="1:2" ht="15">
      <c r="A27" s="16" t="s">
        <v>41</v>
      </c>
      <c r="B27">
        <v>3</v>
      </c>
    </row>
    <row r="28" spans="1:2" ht="15">
      <c r="A28" s="16" t="s">
        <v>42</v>
      </c>
      <c r="B28">
        <v>1</v>
      </c>
    </row>
    <row r="29" spans="1:2" ht="15">
      <c r="A29" s="16" t="s">
        <v>43</v>
      </c>
      <c r="B29">
        <v>0</v>
      </c>
    </row>
    <row r="30" spans="1:2" ht="15">
      <c r="A30" s="16" t="s">
        <v>44</v>
      </c>
      <c r="B30">
        <v>1</v>
      </c>
    </row>
    <row r="31" spans="1:2" ht="15">
      <c r="A31" s="16" t="s">
        <v>45</v>
      </c>
      <c r="B31">
        <v>0</v>
      </c>
    </row>
    <row r="32" spans="1:2" ht="15">
      <c r="A32" s="16" t="s">
        <v>46</v>
      </c>
      <c r="B32">
        <v>0</v>
      </c>
    </row>
    <row r="33" spans="1:2" ht="15">
      <c r="A33" s="16" t="s">
        <v>47</v>
      </c>
      <c r="B33">
        <v>0</v>
      </c>
    </row>
    <row r="34" spans="1:2" ht="15">
      <c r="A34" s="16" t="s">
        <v>48</v>
      </c>
      <c r="B34">
        <v>0</v>
      </c>
    </row>
    <row r="35" spans="1:2" ht="15">
      <c r="A35" s="16" t="s">
        <v>49</v>
      </c>
      <c r="B35">
        <v>0</v>
      </c>
    </row>
    <row r="36" spans="1:2" ht="15">
      <c r="A36" s="16" t="s">
        <v>50</v>
      </c>
      <c r="B36">
        <v>5</v>
      </c>
    </row>
    <row r="37" spans="1:2" ht="15">
      <c r="A37" s="16" t="s">
        <v>51</v>
      </c>
      <c r="B37">
        <v>2</v>
      </c>
    </row>
    <row r="38" spans="1:2" ht="15">
      <c r="A38" s="16" t="s">
        <v>52</v>
      </c>
      <c r="B38">
        <v>0</v>
      </c>
    </row>
    <row r="39" spans="1:2" ht="15">
      <c r="A39" s="16" t="s">
        <v>53</v>
      </c>
      <c r="B39">
        <v>0</v>
      </c>
    </row>
    <row r="40" spans="1:2" ht="15">
      <c r="A40" s="16" t="s">
        <v>54</v>
      </c>
      <c r="B40">
        <v>1</v>
      </c>
    </row>
    <row r="41" spans="1:2" ht="15">
      <c r="A41" s="16" t="s">
        <v>55</v>
      </c>
      <c r="B41">
        <v>1</v>
      </c>
    </row>
    <row r="42" spans="1:2" ht="15">
      <c r="A42" s="16" t="s">
        <v>56</v>
      </c>
      <c r="B42">
        <v>0</v>
      </c>
    </row>
    <row r="43" spans="1:2" ht="15">
      <c r="A43" s="16" t="s">
        <v>57</v>
      </c>
      <c r="B43">
        <v>0</v>
      </c>
    </row>
    <row r="44" spans="1:2" ht="15">
      <c r="A44" s="16" t="s">
        <v>58</v>
      </c>
      <c r="B44">
        <v>0</v>
      </c>
    </row>
    <row r="45" spans="1:2" ht="15">
      <c r="A45" s="16" t="s">
        <v>59</v>
      </c>
      <c r="B45">
        <v>0</v>
      </c>
    </row>
    <row r="46" spans="1:2" ht="15">
      <c r="A46" s="16" t="s">
        <v>60</v>
      </c>
      <c r="B46">
        <v>0</v>
      </c>
    </row>
    <row r="47" spans="1:2" ht="15">
      <c r="A47" s="16" t="s">
        <v>61</v>
      </c>
      <c r="B47">
        <v>0</v>
      </c>
    </row>
    <row r="48" spans="1:2" ht="15">
      <c r="A48" s="16" t="s">
        <v>62</v>
      </c>
      <c r="B48">
        <v>0</v>
      </c>
    </row>
    <row r="49" spans="1:2" ht="15">
      <c r="A49" s="16" t="s">
        <v>63</v>
      </c>
      <c r="B49">
        <v>1</v>
      </c>
    </row>
    <row r="50" spans="1:2" ht="15">
      <c r="A50" s="16" t="s">
        <v>64</v>
      </c>
      <c r="B50">
        <v>0</v>
      </c>
    </row>
    <row r="51" spans="1:2" ht="15">
      <c r="A51" s="16" t="s">
        <v>65</v>
      </c>
      <c r="B51">
        <v>0</v>
      </c>
    </row>
    <row r="52" spans="1:2" ht="15">
      <c r="A52" s="16" t="s">
        <v>66</v>
      </c>
      <c r="B52">
        <v>0</v>
      </c>
    </row>
    <row r="53" spans="1:2" ht="15">
      <c r="A53" s="16" t="s">
        <v>67</v>
      </c>
      <c r="B53">
        <v>0</v>
      </c>
    </row>
    <row r="54" spans="1:2" ht="15">
      <c r="A54" s="16" t="s">
        <v>68</v>
      </c>
      <c r="B54">
        <v>1</v>
      </c>
    </row>
    <row r="55" spans="1:2" ht="15">
      <c r="A55" s="16" t="s">
        <v>69</v>
      </c>
      <c r="B55">
        <v>0</v>
      </c>
    </row>
    <row r="56" spans="1:2" ht="15">
      <c r="A56" s="32" t="s">
        <v>70</v>
      </c>
      <c r="B56" s="58">
        <f>SUM(B4:B55)</f>
        <v>27</v>
      </c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140625" style="0" customWidth="1"/>
  </cols>
  <sheetData>
    <row r="1" spans="1:4" ht="15">
      <c r="A1" s="74" t="s">
        <v>140</v>
      </c>
      <c r="B1" s="75"/>
      <c r="C1" s="75"/>
      <c r="D1" s="75"/>
    </row>
    <row r="2" ht="15">
      <c r="D2" s="17"/>
    </row>
    <row r="3" spans="1:4" ht="15">
      <c r="A3" s="10" t="s">
        <v>12</v>
      </c>
      <c r="B3" s="9" t="s">
        <v>13</v>
      </c>
      <c r="C3" s="9" t="s">
        <v>14</v>
      </c>
      <c r="D3" s="38" t="s">
        <v>15</v>
      </c>
    </row>
    <row r="4" spans="1:4" ht="15">
      <c r="A4" s="16" t="s">
        <v>17</v>
      </c>
      <c r="B4" s="25">
        <v>0</v>
      </c>
      <c r="C4" s="25">
        <v>6</v>
      </c>
      <c r="D4" s="26">
        <f>B4/C4</f>
        <v>0</v>
      </c>
    </row>
    <row r="5" spans="1:4" ht="15">
      <c r="A5" s="29" t="s">
        <v>19</v>
      </c>
      <c r="B5" s="25">
        <v>1</v>
      </c>
      <c r="C5" s="25">
        <v>1</v>
      </c>
      <c r="D5" s="26">
        <f aca="true" t="shared" si="0" ref="D5:D56">B5/C5</f>
        <v>1</v>
      </c>
    </row>
    <row r="6" spans="1:4" ht="15">
      <c r="A6" s="16" t="s">
        <v>20</v>
      </c>
      <c r="B6" s="25">
        <v>1</v>
      </c>
      <c r="C6" s="25">
        <v>5</v>
      </c>
      <c r="D6" s="26">
        <f t="shared" si="0"/>
        <v>0.2</v>
      </c>
    </row>
    <row r="7" spans="1:4" ht="15">
      <c r="A7" s="16" t="s">
        <v>21</v>
      </c>
      <c r="B7" s="30">
        <v>0</v>
      </c>
      <c r="C7" s="25">
        <v>7</v>
      </c>
      <c r="D7" s="26">
        <f t="shared" si="0"/>
        <v>0</v>
      </c>
    </row>
    <row r="8" spans="1:4" ht="15">
      <c r="A8" s="16" t="s">
        <v>22</v>
      </c>
      <c r="B8" s="25">
        <v>5</v>
      </c>
      <c r="C8" s="25">
        <v>44</v>
      </c>
      <c r="D8" s="26">
        <f t="shared" si="0"/>
        <v>0.11363636363636363</v>
      </c>
    </row>
    <row r="9" spans="1:4" ht="15">
      <c r="A9" s="16" t="s">
        <v>23</v>
      </c>
      <c r="B9" s="25">
        <v>3</v>
      </c>
      <c r="C9" s="25">
        <v>39</v>
      </c>
      <c r="D9" s="26">
        <f t="shared" si="0"/>
        <v>0.07692307692307693</v>
      </c>
    </row>
    <row r="10" spans="1:4" ht="15">
      <c r="A10" s="16" t="s">
        <v>24</v>
      </c>
      <c r="B10" s="25">
        <v>0</v>
      </c>
      <c r="C10" s="25">
        <v>5</v>
      </c>
      <c r="D10" s="26">
        <f t="shared" si="0"/>
        <v>0</v>
      </c>
    </row>
    <row r="11" spans="1:4" ht="15">
      <c r="A11" s="16" t="s">
        <v>25</v>
      </c>
      <c r="B11" s="25">
        <v>0</v>
      </c>
      <c r="C11" s="25">
        <v>12</v>
      </c>
      <c r="D11" s="26">
        <f t="shared" si="0"/>
        <v>0</v>
      </c>
    </row>
    <row r="12" spans="1:4" ht="15">
      <c r="A12" s="16" t="s">
        <v>26</v>
      </c>
      <c r="B12" s="31">
        <v>0</v>
      </c>
      <c r="C12" s="25">
        <v>0</v>
      </c>
      <c r="D12" s="26">
        <v>0</v>
      </c>
    </row>
    <row r="13" spans="1:4" ht="15">
      <c r="A13" s="16" t="s">
        <v>27</v>
      </c>
      <c r="B13" s="25">
        <v>1</v>
      </c>
      <c r="C13" s="25">
        <v>16</v>
      </c>
      <c r="D13" s="26">
        <f t="shared" si="0"/>
        <v>0.0625</v>
      </c>
    </row>
    <row r="14" spans="1:4" ht="15">
      <c r="A14" s="16" t="s">
        <v>28</v>
      </c>
      <c r="B14" s="25">
        <v>1</v>
      </c>
      <c r="C14" s="25">
        <v>1</v>
      </c>
      <c r="D14" s="26">
        <f t="shared" si="0"/>
        <v>1</v>
      </c>
    </row>
    <row r="15" spans="1:4" ht="15">
      <c r="A15" s="16" t="s">
        <v>29</v>
      </c>
      <c r="B15" s="25">
        <v>0</v>
      </c>
      <c r="C15" s="25">
        <v>2</v>
      </c>
      <c r="D15" s="26">
        <f t="shared" si="0"/>
        <v>0</v>
      </c>
    </row>
    <row r="16" spans="1:4" ht="15">
      <c r="A16" s="16" t="s">
        <v>30</v>
      </c>
      <c r="B16" s="25">
        <v>0</v>
      </c>
      <c r="C16" s="25">
        <v>6</v>
      </c>
      <c r="D16" s="26">
        <f t="shared" si="0"/>
        <v>0</v>
      </c>
    </row>
    <row r="17" spans="1:4" ht="15">
      <c r="A17" s="16" t="s">
        <v>31</v>
      </c>
      <c r="B17" s="25">
        <v>1</v>
      </c>
      <c r="C17" s="25">
        <v>5</v>
      </c>
      <c r="D17" s="26">
        <f t="shared" si="0"/>
        <v>0.2</v>
      </c>
    </row>
    <row r="18" spans="1:4" ht="15">
      <c r="A18" s="16" t="s">
        <v>32</v>
      </c>
      <c r="B18" s="25">
        <v>0</v>
      </c>
      <c r="C18" s="25">
        <v>8</v>
      </c>
      <c r="D18" s="26">
        <f t="shared" si="0"/>
        <v>0</v>
      </c>
    </row>
    <row r="19" spans="1:4" ht="15">
      <c r="A19" s="16" t="s">
        <v>33</v>
      </c>
      <c r="B19" s="25">
        <v>0</v>
      </c>
      <c r="C19" s="25">
        <v>1</v>
      </c>
      <c r="D19" s="26">
        <f t="shared" si="0"/>
        <v>0</v>
      </c>
    </row>
    <row r="20" spans="1:4" ht="15">
      <c r="A20" s="16" t="s">
        <v>34</v>
      </c>
      <c r="B20" s="25">
        <v>0</v>
      </c>
      <c r="C20" s="25">
        <v>3</v>
      </c>
      <c r="D20" s="26">
        <f t="shared" si="0"/>
        <v>0</v>
      </c>
    </row>
    <row r="21" spans="1:4" ht="15">
      <c r="A21" s="16" t="s">
        <v>35</v>
      </c>
      <c r="B21" s="25">
        <v>0</v>
      </c>
      <c r="C21" s="25">
        <v>1</v>
      </c>
      <c r="D21" s="26">
        <f t="shared" si="0"/>
        <v>0</v>
      </c>
    </row>
    <row r="22" spans="1:4" ht="15">
      <c r="A22" s="16" t="s">
        <v>36</v>
      </c>
      <c r="B22" s="25">
        <v>0</v>
      </c>
      <c r="C22" s="25">
        <v>1</v>
      </c>
      <c r="D22" s="26">
        <v>0</v>
      </c>
    </row>
    <row r="23" spans="1:4" ht="15">
      <c r="A23" s="16" t="s">
        <v>37</v>
      </c>
      <c r="B23" s="25">
        <v>0</v>
      </c>
      <c r="C23" s="25">
        <v>3</v>
      </c>
      <c r="D23" s="26">
        <f t="shared" si="0"/>
        <v>0</v>
      </c>
    </row>
    <row r="24" spans="1:4" ht="15">
      <c r="A24" s="16" t="s">
        <v>38</v>
      </c>
      <c r="B24" s="25">
        <v>0</v>
      </c>
      <c r="C24" s="25">
        <v>7</v>
      </c>
      <c r="D24" s="26">
        <f t="shared" si="0"/>
        <v>0</v>
      </c>
    </row>
    <row r="25" spans="1:4" ht="15">
      <c r="A25" s="16" t="s">
        <v>39</v>
      </c>
      <c r="B25" s="25">
        <v>6</v>
      </c>
      <c r="C25" s="25">
        <v>29</v>
      </c>
      <c r="D25" s="26">
        <f t="shared" si="0"/>
        <v>0.20689655172413793</v>
      </c>
    </row>
    <row r="26" spans="1:4" ht="15">
      <c r="A26" s="16" t="s">
        <v>40</v>
      </c>
      <c r="B26" s="25">
        <v>0</v>
      </c>
      <c r="C26" s="25">
        <v>8</v>
      </c>
      <c r="D26" s="26">
        <f t="shared" si="0"/>
        <v>0</v>
      </c>
    </row>
    <row r="27" spans="1:4" ht="15">
      <c r="A27" s="16" t="s">
        <v>41</v>
      </c>
      <c r="B27" s="25">
        <v>0</v>
      </c>
      <c r="C27" s="25">
        <v>8</v>
      </c>
      <c r="D27" s="26">
        <f t="shared" si="0"/>
        <v>0</v>
      </c>
    </row>
    <row r="28" spans="1:4" ht="15">
      <c r="A28" s="16" t="s">
        <v>42</v>
      </c>
      <c r="B28" s="25">
        <v>0</v>
      </c>
      <c r="C28" s="25">
        <v>2</v>
      </c>
      <c r="D28" s="26">
        <f t="shared" si="0"/>
        <v>0</v>
      </c>
    </row>
    <row r="29" spans="1:4" ht="15">
      <c r="A29" s="16" t="s">
        <v>43</v>
      </c>
      <c r="B29" s="25">
        <v>0</v>
      </c>
      <c r="C29" s="25">
        <v>3</v>
      </c>
      <c r="D29" s="26">
        <f t="shared" si="0"/>
        <v>0</v>
      </c>
    </row>
    <row r="30" spans="1:4" ht="15">
      <c r="A30" s="16" t="s">
        <v>44</v>
      </c>
      <c r="B30" s="25">
        <v>0</v>
      </c>
      <c r="C30" s="25">
        <v>6</v>
      </c>
      <c r="D30" s="26">
        <f t="shared" si="0"/>
        <v>0</v>
      </c>
    </row>
    <row r="31" spans="1:4" ht="15">
      <c r="A31" s="16" t="s">
        <v>45</v>
      </c>
      <c r="B31" s="25">
        <v>0</v>
      </c>
      <c r="C31" s="25">
        <v>0</v>
      </c>
      <c r="D31" s="26">
        <v>0</v>
      </c>
    </row>
    <row r="32" spans="1:4" ht="15">
      <c r="A32" s="16" t="s">
        <v>46</v>
      </c>
      <c r="B32" s="25">
        <v>0</v>
      </c>
      <c r="C32" s="25">
        <v>1</v>
      </c>
      <c r="D32" s="26">
        <f t="shared" si="0"/>
        <v>0</v>
      </c>
    </row>
    <row r="33" spans="1:4" ht="15">
      <c r="A33" s="16" t="s">
        <v>47</v>
      </c>
      <c r="B33" s="25">
        <v>0</v>
      </c>
      <c r="C33" s="25">
        <v>0</v>
      </c>
      <c r="D33" s="26">
        <v>0</v>
      </c>
    </row>
    <row r="34" spans="1:4" ht="15">
      <c r="A34" s="16" t="s">
        <v>48</v>
      </c>
      <c r="B34" s="25">
        <v>0</v>
      </c>
      <c r="C34" s="25">
        <v>10</v>
      </c>
      <c r="D34" s="26">
        <f t="shared" si="0"/>
        <v>0</v>
      </c>
    </row>
    <row r="35" spans="1:4" ht="15">
      <c r="A35" s="16" t="s">
        <v>49</v>
      </c>
      <c r="B35" s="25">
        <v>0</v>
      </c>
      <c r="C35" s="25">
        <v>7</v>
      </c>
      <c r="D35" s="26">
        <f t="shared" si="0"/>
        <v>0</v>
      </c>
    </row>
    <row r="36" spans="1:4" ht="15">
      <c r="A36" s="16" t="s">
        <v>50</v>
      </c>
      <c r="B36" s="25">
        <v>0</v>
      </c>
      <c r="C36" s="25">
        <v>13</v>
      </c>
      <c r="D36" s="26">
        <f t="shared" si="0"/>
        <v>0</v>
      </c>
    </row>
    <row r="37" spans="1:4" ht="15">
      <c r="A37" s="16" t="s">
        <v>51</v>
      </c>
      <c r="B37" s="25">
        <v>0</v>
      </c>
      <c r="C37" s="25">
        <v>6</v>
      </c>
      <c r="D37" s="26">
        <f t="shared" si="0"/>
        <v>0</v>
      </c>
    </row>
    <row r="38" spans="1:4" ht="15">
      <c r="A38" s="16" t="s">
        <v>52</v>
      </c>
      <c r="B38" s="25">
        <v>0</v>
      </c>
      <c r="C38" s="25">
        <v>0</v>
      </c>
      <c r="D38" s="26">
        <v>0</v>
      </c>
    </row>
    <row r="39" spans="1:4" ht="15">
      <c r="A39" s="16" t="s">
        <v>53</v>
      </c>
      <c r="B39" s="25">
        <v>0</v>
      </c>
      <c r="C39" s="25">
        <v>6</v>
      </c>
      <c r="D39" s="26">
        <f t="shared" si="0"/>
        <v>0</v>
      </c>
    </row>
    <row r="40" spans="1:4" ht="15">
      <c r="A40" s="16" t="s">
        <v>54</v>
      </c>
      <c r="B40" s="25">
        <v>2</v>
      </c>
      <c r="C40" s="25">
        <v>6</v>
      </c>
      <c r="D40" s="26">
        <f t="shared" si="0"/>
        <v>0.3333333333333333</v>
      </c>
    </row>
    <row r="41" spans="1:4" ht="15">
      <c r="A41" s="16" t="s">
        <v>55</v>
      </c>
      <c r="B41" s="25">
        <v>0</v>
      </c>
      <c r="C41" s="25">
        <v>10</v>
      </c>
      <c r="D41" s="26">
        <f t="shared" si="0"/>
        <v>0</v>
      </c>
    </row>
    <row r="42" spans="1:4" ht="15">
      <c r="A42" s="16" t="s">
        <v>56</v>
      </c>
      <c r="B42" s="25">
        <v>1</v>
      </c>
      <c r="C42" s="25">
        <v>13</v>
      </c>
      <c r="D42" s="26">
        <f t="shared" si="0"/>
        <v>0.07692307692307693</v>
      </c>
    </row>
    <row r="43" spans="1:4" ht="15">
      <c r="A43" s="16" t="s">
        <v>57</v>
      </c>
      <c r="B43" s="25">
        <v>0</v>
      </c>
      <c r="C43" s="25">
        <v>2</v>
      </c>
      <c r="D43" s="26">
        <f t="shared" si="0"/>
        <v>0</v>
      </c>
    </row>
    <row r="44" spans="1:4" ht="15">
      <c r="A44" s="16" t="s">
        <v>58</v>
      </c>
      <c r="B44" s="25">
        <v>0</v>
      </c>
      <c r="C44" s="25">
        <v>0</v>
      </c>
      <c r="D44" s="26">
        <v>0</v>
      </c>
    </row>
    <row r="45" spans="1:4" ht="15">
      <c r="A45" s="16" t="s">
        <v>59</v>
      </c>
      <c r="B45" s="25">
        <v>0</v>
      </c>
      <c r="C45" s="25">
        <v>4</v>
      </c>
      <c r="D45" s="26">
        <f t="shared" si="0"/>
        <v>0</v>
      </c>
    </row>
    <row r="46" spans="1:4" ht="15">
      <c r="A46" s="16" t="s">
        <v>60</v>
      </c>
      <c r="B46" s="25">
        <v>0</v>
      </c>
      <c r="C46" s="25">
        <v>1</v>
      </c>
      <c r="D46" s="26">
        <v>0</v>
      </c>
    </row>
    <row r="47" spans="1:4" ht="15">
      <c r="A47" s="16" t="s">
        <v>61</v>
      </c>
      <c r="B47" s="25">
        <v>1</v>
      </c>
      <c r="C47" s="25">
        <v>3</v>
      </c>
      <c r="D47" s="26">
        <f t="shared" si="0"/>
        <v>0.3333333333333333</v>
      </c>
    </row>
    <row r="48" spans="1:4" ht="15">
      <c r="A48" s="16" t="s">
        <v>62</v>
      </c>
      <c r="B48" s="25">
        <v>2</v>
      </c>
      <c r="C48" s="25">
        <v>33</v>
      </c>
      <c r="D48" s="26">
        <f t="shared" si="0"/>
        <v>0.06060606060606061</v>
      </c>
    </row>
    <row r="49" spans="1:4" ht="15">
      <c r="A49" s="16" t="s">
        <v>63</v>
      </c>
      <c r="B49" s="25">
        <v>0</v>
      </c>
      <c r="C49" s="25">
        <v>3</v>
      </c>
      <c r="D49" s="26">
        <f t="shared" si="0"/>
        <v>0</v>
      </c>
    </row>
    <row r="50" spans="1:4" ht="15">
      <c r="A50" s="16" t="s">
        <v>64</v>
      </c>
      <c r="B50" s="25">
        <v>0</v>
      </c>
      <c r="C50" s="25">
        <v>2</v>
      </c>
      <c r="D50" s="26">
        <v>0</v>
      </c>
    </row>
    <row r="51" spans="1:4" ht="15">
      <c r="A51" s="16" t="s">
        <v>65</v>
      </c>
      <c r="B51" s="25">
        <v>0</v>
      </c>
      <c r="C51" s="25">
        <v>19</v>
      </c>
      <c r="D51" s="26">
        <f t="shared" si="0"/>
        <v>0</v>
      </c>
    </row>
    <row r="52" spans="1:4" ht="15">
      <c r="A52" s="16" t="s">
        <v>66</v>
      </c>
      <c r="B52" s="25">
        <v>0</v>
      </c>
      <c r="C52" s="25">
        <v>3</v>
      </c>
      <c r="D52" s="26">
        <f t="shared" si="0"/>
        <v>0</v>
      </c>
    </row>
    <row r="53" spans="1:4" ht="15">
      <c r="A53" s="16" t="s">
        <v>67</v>
      </c>
      <c r="B53" s="25">
        <v>0</v>
      </c>
      <c r="C53" s="25">
        <v>0</v>
      </c>
      <c r="D53" s="26">
        <v>0</v>
      </c>
    </row>
    <row r="54" spans="1:4" ht="15">
      <c r="A54" s="16" t="s">
        <v>68</v>
      </c>
      <c r="B54" s="25">
        <v>0</v>
      </c>
      <c r="C54" s="25">
        <v>6</v>
      </c>
      <c r="D54" s="26">
        <f t="shared" si="0"/>
        <v>0</v>
      </c>
    </row>
    <row r="55" spans="1:4" ht="15">
      <c r="A55" s="16" t="s">
        <v>69</v>
      </c>
      <c r="B55" s="25">
        <v>0</v>
      </c>
      <c r="C55" s="25">
        <v>0</v>
      </c>
      <c r="D55" s="26">
        <v>0</v>
      </c>
    </row>
    <row r="56" spans="1:4" ht="15">
      <c r="A56" s="32" t="s">
        <v>70</v>
      </c>
      <c r="B56" s="1">
        <f>SUM(B4:B55)</f>
        <v>25</v>
      </c>
      <c r="C56" s="33">
        <f>SUM(C4:C55)</f>
        <v>377</v>
      </c>
      <c r="D56" s="34">
        <f t="shared" si="0"/>
        <v>0.06631299734748011</v>
      </c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0">
      <selection activeCell="B4" sqref="B4:B55"/>
    </sheetView>
  </sheetViews>
  <sheetFormatPr defaultColWidth="9.140625" defaultRowHeight="15"/>
  <cols>
    <col min="1" max="1" width="19.28125" style="0" customWidth="1"/>
  </cols>
  <sheetData>
    <row r="1" spans="1:2" ht="15">
      <c r="A1" t="s">
        <v>141</v>
      </c>
      <c r="B1" s="27"/>
    </row>
    <row r="2" ht="15">
      <c r="B2" s="27"/>
    </row>
    <row r="3" spans="1:2" ht="15">
      <c r="A3" s="33" t="s">
        <v>72</v>
      </c>
      <c r="B3" s="35" t="s">
        <v>13</v>
      </c>
    </row>
    <row r="4" spans="1:2" ht="15">
      <c r="A4" t="s">
        <v>82</v>
      </c>
      <c r="B4" s="27">
        <v>0</v>
      </c>
    </row>
    <row r="5" spans="1:2" ht="15">
      <c r="A5" t="s">
        <v>83</v>
      </c>
      <c r="B5" s="27">
        <v>1</v>
      </c>
    </row>
    <row r="6" spans="1:2" ht="15">
      <c r="A6" t="s">
        <v>84</v>
      </c>
      <c r="B6" s="27">
        <v>0</v>
      </c>
    </row>
    <row r="7" spans="1:2" ht="15">
      <c r="A7" t="s">
        <v>85</v>
      </c>
      <c r="B7" s="27">
        <v>0</v>
      </c>
    </row>
    <row r="8" spans="1:2" ht="15">
      <c r="A8" t="s">
        <v>86</v>
      </c>
      <c r="B8" s="27">
        <v>3</v>
      </c>
    </row>
    <row r="9" spans="1:2" ht="15">
      <c r="A9" t="s">
        <v>87</v>
      </c>
      <c r="B9" s="27">
        <v>3</v>
      </c>
    </row>
    <row r="10" spans="1:2" ht="15">
      <c r="A10" t="s">
        <v>88</v>
      </c>
      <c r="B10" s="27">
        <v>1</v>
      </c>
    </row>
    <row r="11" spans="1:2" ht="15">
      <c r="A11" t="s">
        <v>89</v>
      </c>
      <c r="B11" s="27">
        <v>0</v>
      </c>
    </row>
    <row r="12" spans="1:2" ht="15">
      <c r="A12" t="s">
        <v>90</v>
      </c>
      <c r="B12" s="27">
        <v>0</v>
      </c>
    </row>
    <row r="13" spans="1:2" ht="15">
      <c r="A13" t="s">
        <v>91</v>
      </c>
      <c r="B13" s="27">
        <v>0</v>
      </c>
    </row>
    <row r="14" spans="1:2" ht="15">
      <c r="A14" t="s">
        <v>92</v>
      </c>
      <c r="B14" s="27">
        <v>1</v>
      </c>
    </row>
    <row r="15" spans="1:2" ht="15">
      <c r="A15" t="s">
        <v>93</v>
      </c>
      <c r="B15" s="27">
        <v>0</v>
      </c>
    </row>
    <row r="16" spans="1:2" ht="15">
      <c r="A16" t="s">
        <v>94</v>
      </c>
      <c r="B16" s="27">
        <v>0</v>
      </c>
    </row>
    <row r="17" spans="1:2" ht="15">
      <c r="A17" t="s">
        <v>95</v>
      </c>
      <c r="B17" s="27">
        <v>0</v>
      </c>
    </row>
    <row r="18" spans="1:2" ht="15">
      <c r="A18" t="s">
        <v>96</v>
      </c>
      <c r="B18" s="27">
        <v>1</v>
      </c>
    </row>
    <row r="19" spans="1:2" ht="15">
      <c r="A19" t="s">
        <v>97</v>
      </c>
      <c r="B19" s="27">
        <v>0</v>
      </c>
    </row>
    <row r="20" spans="1:2" ht="15">
      <c r="A20" t="s">
        <v>98</v>
      </c>
      <c r="B20" s="27">
        <v>0</v>
      </c>
    </row>
    <row r="21" spans="1:2" ht="15">
      <c r="A21" t="s">
        <v>99</v>
      </c>
      <c r="B21" s="27">
        <v>0</v>
      </c>
    </row>
    <row r="22" spans="1:2" ht="15">
      <c r="A22" t="s">
        <v>100</v>
      </c>
      <c r="B22" s="27">
        <v>0</v>
      </c>
    </row>
    <row r="23" spans="1:2" ht="15">
      <c r="A23" t="s">
        <v>101</v>
      </c>
      <c r="B23" s="27">
        <v>1</v>
      </c>
    </row>
    <row r="24" spans="1:2" ht="15">
      <c r="A24" t="s">
        <v>102</v>
      </c>
      <c r="B24" s="27">
        <v>2</v>
      </c>
    </row>
    <row r="25" spans="1:2" ht="15">
      <c r="A25" t="s">
        <v>103</v>
      </c>
      <c r="B25" s="27">
        <v>1</v>
      </c>
    </row>
    <row r="26" spans="1:2" ht="15">
      <c r="A26" t="s">
        <v>104</v>
      </c>
      <c r="B26" s="27">
        <v>0</v>
      </c>
    </row>
    <row r="27" spans="1:2" ht="15">
      <c r="A27" t="s">
        <v>105</v>
      </c>
      <c r="B27" s="27">
        <v>0</v>
      </c>
    </row>
    <row r="28" spans="1:2" ht="15">
      <c r="A28" t="s">
        <v>106</v>
      </c>
      <c r="B28" s="27">
        <v>0</v>
      </c>
    </row>
    <row r="29" spans="1:2" ht="15">
      <c r="A29" t="s">
        <v>107</v>
      </c>
      <c r="B29" s="27">
        <v>0</v>
      </c>
    </row>
    <row r="30" spans="1:2" ht="15">
      <c r="A30" t="s">
        <v>108</v>
      </c>
      <c r="B30" s="27">
        <v>0</v>
      </c>
    </row>
    <row r="31" spans="1:2" ht="15">
      <c r="A31" t="s">
        <v>109</v>
      </c>
      <c r="B31" s="27">
        <v>0</v>
      </c>
    </row>
    <row r="32" spans="1:2" ht="15">
      <c r="A32" t="s">
        <v>110</v>
      </c>
      <c r="B32" s="27">
        <v>0</v>
      </c>
    </row>
    <row r="33" spans="1:2" ht="15">
      <c r="A33" t="s">
        <v>111</v>
      </c>
      <c r="B33" s="27">
        <v>0</v>
      </c>
    </row>
    <row r="34" spans="1:2" ht="15">
      <c r="A34" t="s">
        <v>112</v>
      </c>
      <c r="B34" s="27">
        <v>0</v>
      </c>
    </row>
    <row r="35" spans="1:2" ht="15">
      <c r="A35" t="s">
        <v>113</v>
      </c>
      <c r="B35" s="27">
        <v>0</v>
      </c>
    </row>
    <row r="36" spans="1:2" ht="15">
      <c r="A36" t="s">
        <v>114</v>
      </c>
      <c r="B36" s="27">
        <v>0</v>
      </c>
    </row>
    <row r="37" spans="1:2" ht="15">
      <c r="A37" t="s">
        <v>115</v>
      </c>
      <c r="B37" s="27">
        <v>0</v>
      </c>
    </row>
    <row r="38" spans="1:2" ht="15">
      <c r="A38" t="s">
        <v>116</v>
      </c>
      <c r="B38" s="27">
        <v>0</v>
      </c>
    </row>
    <row r="39" spans="1:2" ht="15">
      <c r="A39" t="s">
        <v>117</v>
      </c>
      <c r="B39" s="27">
        <v>0</v>
      </c>
    </row>
    <row r="40" spans="1:2" ht="15">
      <c r="A40" t="s">
        <v>118</v>
      </c>
      <c r="B40" s="27">
        <v>0</v>
      </c>
    </row>
    <row r="41" spans="1:2" ht="15">
      <c r="A41" t="s">
        <v>119</v>
      </c>
      <c r="B41" s="27">
        <v>0</v>
      </c>
    </row>
    <row r="42" spans="1:2" ht="15">
      <c r="A42" t="s">
        <v>120</v>
      </c>
      <c r="B42" s="27">
        <v>0</v>
      </c>
    </row>
    <row r="43" spans="1:2" ht="15">
      <c r="A43" t="s">
        <v>121</v>
      </c>
      <c r="B43" s="27">
        <v>0</v>
      </c>
    </row>
    <row r="44" spans="1:2" ht="15">
      <c r="A44" t="s">
        <v>122</v>
      </c>
      <c r="B44" s="27">
        <v>0</v>
      </c>
    </row>
    <row r="45" spans="1:2" ht="15">
      <c r="A45" t="s">
        <v>123</v>
      </c>
      <c r="B45" s="27">
        <v>0</v>
      </c>
    </row>
    <row r="46" spans="1:2" ht="15">
      <c r="A46" t="s">
        <v>124</v>
      </c>
      <c r="B46" s="27">
        <v>0</v>
      </c>
    </row>
    <row r="47" spans="1:2" ht="15">
      <c r="A47" t="s">
        <v>125</v>
      </c>
      <c r="B47" s="27">
        <v>0</v>
      </c>
    </row>
    <row r="48" spans="1:2" ht="15">
      <c r="A48" t="s">
        <v>126</v>
      </c>
      <c r="B48" s="27">
        <v>0</v>
      </c>
    </row>
    <row r="49" spans="1:2" ht="15">
      <c r="A49" t="s">
        <v>127</v>
      </c>
      <c r="B49" s="27">
        <v>0</v>
      </c>
    </row>
    <row r="50" spans="1:2" ht="15">
      <c r="A50" t="s">
        <v>128</v>
      </c>
      <c r="B50" s="27">
        <v>0</v>
      </c>
    </row>
    <row r="51" spans="1:2" ht="15">
      <c r="A51" t="s">
        <v>129</v>
      </c>
      <c r="B51" s="27">
        <v>0</v>
      </c>
    </row>
    <row r="52" spans="1:2" ht="15">
      <c r="A52" t="s">
        <v>130</v>
      </c>
      <c r="B52" s="27">
        <v>0</v>
      </c>
    </row>
    <row r="53" spans="1:2" ht="15">
      <c r="A53" t="s">
        <v>131</v>
      </c>
      <c r="B53" s="27">
        <v>0</v>
      </c>
    </row>
    <row r="54" spans="1:2" ht="15">
      <c r="A54" s="25" t="s">
        <v>132</v>
      </c>
      <c r="B54" s="27">
        <v>0</v>
      </c>
    </row>
    <row r="55" spans="1:2" ht="15">
      <c r="A55" s="25" t="s">
        <v>133</v>
      </c>
      <c r="B55" s="27">
        <v>0</v>
      </c>
    </row>
    <row r="56" spans="1:2" ht="15">
      <c r="A56" s="33" t="s">
        <v>76</v>
      </c>
      <c r="B56" s="35">
        <f>SUM(B4:B55)</f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9">
      <selection activeCell="D13" sqref="D13"/>
    </sheetView>
  </sheetViews>
  <sheetFormatPr defaultColWidth="9.140625" defaultRowHeight="15"/>
  <cols>
    <col min="1" max="1" width="15.8515625" style="0" customWidth="1"/>
  </cols>
  <sheetData>
    <row r="1" spans="1:4" ht="15">
      <c r="A1" s="41" t="s">
        <v>77</v>
      </c>
      <c r="B1" s="42"/>
      <c r="C1" s="42"/>
      <c r="D1" s="38"/>
    </row>
    <row r="2" spans="1:4" ht="15">
      <c r="A2" s="41"/>
      <c r="B2" s="42"/>
      <c r="C2" s="42"/>
      <c r="D2" s="38"/>
    </row>
    <row r="3" spans="1:4" ht="15">
      <c r="A3" s="41" t="s">
        <v>72</v>
      </c>
      <c r="B3" s="42" t="s">
        <v>13</v>
      </c>
      <c r="C3" s="42" t="s">
        <v>14</v>
      </c>
      <c r="D3" s="43" t="s">
        <v>15</v>
      </c>
    </row>
    <row r="4" spans="1:4" ht="15">
      <c r="A4" s="44" t="s">
        <v>17</v>
      </c>
      <c r="B4" s="18">
        <v>2</v>
      </c>
      <c r="C4" s="18">
        <v>5</v>
      </c>
      <c r="D4" s="19">
        <f>B4/C4</f>
        <v>0.4</v>
      </c>
    </row>
    <row r="5" spans="1:4" ht="15">
      <c r="A5" s="44" t="s">
        <v>19</v>
      </c>
      <c r="B5" s="18">
        <v>1</v>
      </c>
      <c r="C5" s="18">
        <v>2</v>
      </c>
      <c r="D5" s="19">
        <f aca="true" t="shared" si="0" ref="D5:D56">B5/C5</f>
        <v>0.5</v>
      </c>
    </row>
    <row r="6" spans="1:4" ht="15">
      <c r="A6" s="44" t="s">
        <v>20</v>
      </c>
      <c r="B6" s="18">
        <v>0</v>
      </c>
      <c r="C6" s="18">
        <v>7</v>
      </c>
      <c r="D6" s="19">
        <f t="shared" si="0"/>
        <v>0</v>
      </c>
    </row>
    <row r="7" spans="1:4" ht="15">
      <c r="A7" s="44" t="s">
        <v>21</v>
      </c>
      <c r="B7" s="18">
        <v>0</v>
      </c>
      <c r="C7" s="18">
        <v>6</v>
      </c>
      <c r="D7" s="19">
        <f t="shared" si="0"/>
        <v>0</v>
      </c>
    </row>
    <row r="8" spans="1:4" ht="15">
      <c r="A8" s="44" t="s">
        <v>22</v>
      </c>
      <c r="B8" s="18">
        <v>5</v>
      </c>
      <c r="C8" s="18">
        <v>39</v>
      </c>
      <c r="D8" s="19">
        <f t="shared" si="0"/>
        <v>0.1282051282051282</v>
      </c>
    </row>
    <row r="9" spans="1:4" ht="15">
      <c r="A9" s="44" t="s">
        <v>23</v>
      </c>
      <c r="B9" s="18">
        <v>3</v>
      </c>
      <c r="C9" s="18">
        <v>21</v>
      </c>
      <c r="D9" s="19">
        <f t="shared" si="0"/>
        <v>0.14285714285714285</v>
      </c>
    </row>
    <row r="10" spans="1:4" ht="15">
      <c r="A10" s="44" t="s">
        <v>24</v>
      </c>
      <c r="B10" s="18">
        <v>1</v>
      </c>
      <c r="C10" s="18">
        <v>4</v>
      </c>
      <c r="D10" s="19">
        <f t="shared" si="0"/>
        <v>0.25</v>
      </c>
    </row>
    <row r="11" spans="1:4" ht="15">
      <c r="A11" s="44" t="s">
        <v>25</v>
      </c>
      <c r="B11" s="18">
        <v>1</v>
      </c>
      <c r="C11" s="18">
        <v>5</v>
      </c>
      <c r="D11" s="19">
        <f t="shared" si="0"/>
        <v>0.2</v>
      </c>
    </row>
    <row r="12" spans="1:4" ht="26.25">
      <c r="A12" s="44" t="s">
        <v>26</v>
      </c>
      <c r="B12" s="18">
        <v>0</v>
      </c>
      <c r="C12" s="18">
        <v>0</v>
      </c>
      <c r="D12" s="19">
        <v>0</v>
      </c>
    </row>
    <row r="13" spans="1:4" ht="15">
      <c r="A13" s="44" t="s">
        <v>73</v>
      </c>
      <c r="B13" s="18">
        <v>1</v>
      </c>
      <c r="C13" s="18">
        <v>9</v>
      </c>
      <c r="D13" s="19">
        <f t="shared" si="0"/>
        <v>0.1111111111111111</v>
      </c>
    </row>
    <row r="14" spans="1:4" ht="15">
      <c r="A14" s="44" t="s">
        <v>28</v>
      </c>
      <c r="B14" s="18">
        <v>1</v>
      </c>
      <c r="C14" s="18">
        <v>10</v>
      </c>
      <c r="D14" s="19">
        <f t="shared" si="0"/>
        <v>0.1</v>
      </c>
    </row>
    <row r="15" spans="1:4" ht="15">
      <c r="A15" s="44" t="s">
        <v>29</v>
      </c>
      <c r="B15" s="18">
        <v>3</v>
      </c>
      <c r="C15" s="18">
        <v>12</v>
      </c>
      <c r="D15" s="19">
        <f t="shared" si="0"/>
        <v>0.25</v>
      </c>
    </row>
    <row r="16" spans="1:4" ht="15">
      <c r="A16" s="44" t="s">
        <v>30</v>
      </c>
      <c r="B16" s="18">
        <v>0</v>
      </c>
      <c r="C16" s="18">
        <v>8</v>
      </c>
      <c r="D16" s="19">
        <f t="shared" si="0"/>
        <v>0</v>
      </c>
    </row>
    <row r="17" spans="1:4" ht="15">
      <c r="A17" s="44" t="s">
        <v>31</v>
      </c>
      <c r="B17" s="18">
        <v>3</v>
      </c>
      <c r="C17" s="18">
        <v>9</v>
      </c>
      <c r="D17" s="19">
        <f t="shared" si="0"/>
        <v>0.3333333333333333</v>
      </c>
    </row>
    <row r="18" spans="1:4" ht="15">
      <c r="A18" s="44" t="s">
        <v>32</v>
      </c>
      <c r="B18" s="18">
        <v>5</v>
      </c>
      <c r="C18" s="18">
        <v>13</v>
      </c>
      <c r="D18" s="19">
        <f t="shared" si="0"/>
        <v>0.38461538461538464</v>
      </c>
    </row>
    <row r="19" spans="1:4" ht="15">
      <c r="A19" s="44" t="s">
        <v>33</v>
      </c>
      <c r="B19" s="18">
        <v>2</v>
      </c>
      <c r="C19" s="18">
        <v>11</v>
      </c>
      <c r="D19" s="19">
        <f t="shared" si="0"/>
        <v>0.18181818181818182</v>
      </c>
    </row>
    <row r="20" spans="1:4" ht="15">
      <c r="A20" s="44" t="s">
        <v>34</v>
      </c>
      <c r="B20" s="18">
        <v>1</v>
      </c>
      <c r="C20" s="18">
        <v>8</v>
      </c>
      <c r="D20" s="19">
        <f t="shared" si="0"/>
        <v>0.125</v>
      </c>
    </row>
    <row r="21" spans="1:4" ht="15">
      <c r="A21" s="44" t="s">
        <v>35</v>
      </c>
      <c r="B21" s="18">
        <v>2</v>
      </c>
      <c r="C21" s="18">
        <v>8</v>
      </c>
      <c r="D21" s="19">
        <f t="shared" si="0"/>
        <v>0.25</v>
      </c>
    </row>
    <row r="22" spans="1:4" ht="15">
      <c r="A22" s="44" t="s">
        <v>36</v>
      </c>
      <c r="B22" s="18">
        <v>0</v>
      </c>
      <c r="C22" s="18">
        <v>7</v>
      </c>
      <c r="D22" s="19">
        <f t="shared" si="0"/>
        <v>0</v>
      </c>
    </row>
    <row r="23" spans="1:4" ht="15">
      <c r="A23" s="44" t="s">
        <v>37</v>
      </c>
      <c r="B23" s="18">
        <v>3</v>
      </c>
      <c r="C23" s="18">
        <v>12</v>
      </c>
      <c r="D23" s="19">
        <f t="shared" si="0"/>
        <v>0.25</v>
      </c>
    </row>
    <row r="24" spans="1:4" ht="15">
      <c r="A24" s="44" t="s">
        <v>38</v>
      </c>
      <c r="B24" s="18">
        <v>4</v>
      </c>
      <c r="C24" s="18">
        <v>13</v>
      </c>
      <c r="D24" s="19">
        <f t="shared" si="0"/>
        <v>0.3076923076923077</v>
      </c>
    </row>
    <row r="25" spans="1:4" ht="15">
      <c r="A25" s="44" t="s">
        <v>39</v>
      </c>
      <c r="B25" s="18">
        <v>4</v>
      </c>
      <c r="C25" s="18">
        <v>21</v>
      </c>
      <c r="D25" s="19">
        <f t="shared" si="0"/>
        <v>0.19047619047619047</v>
      </c>
    </row>
    <row r="26" spans="1:4" ht="15">
      <c r="A26" s="44" t="s">
        <v>40</v>
      </c>
      <c r="B26" s="18">
        <v>1</v>
      </c>
      <c r="C26" s="18">
        <v>4</v>
      </c>
      <c r="D26" s="19">
        <f t="shared" si="0"/>
        <v>0.25</v>
      </c>
    </row>
    <row r="27" spans="1:4" ht="15">
      <c r="A27" s="44" t="s">
        <v>41</v>
      </c>
      <c r="B27" s="18">
        <v>2</v>
      </c>
      <c r="C27" s="18">
        <v>6</v>
      </c>
      <c r="D27" s="19">
        <f t="shared" si="0"/>
        <v>0.3333333333333333</v>
      </c>
    </row>
    <row r="28" spans="1:4" ht="15">
      <c r="A28" s="44" t="s">
        <v>42</v>
      </c>
      <c r="B28" s="18">
        <v>0</v>
      </c>
      <c r="C28" s="18">
        <v>3</v>
      </c>
      <c r="D28" s="19">
        <f t="shared" si="0"/>
        <v>0</v>
      </c>
    </row>
    <row r="29" spans="1:4" ht="15">
      <c r="A29" s="44" t="s">
        <v>43</v>
      </c>
      <c r="B29" s="18">
        <v>2</v>
      </c>
      <c r="C29" s="18">
        <v>8</v>
      </c>
      <c r="D29" s="19">
        <f t="shared" si="0"/>
        <v>0.25</v>
      </c>
    </row>
    <row r="30" spans="1:4" ht="15">
      <c r="A30" s="44" t="s">
        <v>44</v>
      </c>
      <c r="B30" s="18">
        <v>1</v>
      </c>
      <c r="C30" s="18">
        <v>7</v>
      </c>
      <c r="D30" s="19">
        <f t="shared" si="0"/>
        <v>0.14285714285714285</v>
      </c>
    </row>
    <row r="31" spans="1:4" ht="15">
      <c r="A31" s="44" t="s">
        <v>45</v>
      </c>
      <c r="B31" s="18">
        <v>0</v>
      </c>
      <c r="C31" s="18">
        <v>4</v>
      </c>
      <c r="D31" s="19">
        <f t="shared" si="0"/>
        <v>0</v>
      </c>
    </row>
    <row r="32" spans="1:4" ht="15">
      <c r="A32" s="44" t="s">
        <v>74</v>
      </c>
      <c r="B32" s="18">
        <v>1</v>
      </c>
      <c r="C32" s="18">
        <v>2</v>
      </c>
      <c r="D32" s="19">
        <f t="shared" si="0"/>
        <v>0.5</v>
      </c>
    </row>
    <row r="33" spans="1:4" ht="15">
      <c r="A33" s="44" t="s">
        <v>47</v>
      </c>
      <c r="B33" s="18">
        <v>1</v>
      </c>
      <c r="C33" s="18">
        <v>6</v>
      </c>
      <c r="D33" s="19">
        <f t="shared" si="0"/>
        <v>0.16666666666666666</v>
      </c>
    </row>
    <row r="34" spans="1:4" ht="15">
      <c r="A34" s="44" t="s">
        <v>48</v>
      </c>
      <c r="B34" s="18">
        <v>1</v>
      </c>
      <c r="C34" s="18">
        <v>9</v>
      </c>
      <c r="D34" s="19">
        <f t="shared" si="0"/>
        <v>0.1111111111111111</v>
      </c>
    </row>
    <row r="35" spans="1:4" ht="15">
      <c r="A35" s="44" t="s">
        <v>49</v>
      </c>
      <c r="B35" s="18">
        <v>2</v>
      </c>
      <c r="C35" s="18">
        <v>5</v>
      </c>
      <c r="D35" s="19">
        <f t="shared" si="0"/>
        <v>0.4</v>
      </c>
    </row>
    <row r="36" spans="1:4" ht="15">
      <c r="A36" s="44" t="s">
        <v>50</v>
      </c>
      <c r="B36" s="18">
        <v>7</v>
      </c>
      <c r="C36" s="18">
        <v>16</v>
      </c>
      <c r="D36" s="19">
        <f t="shared" si="0"/>
        <v>0.4375</v>
      </c>
    </row>
    <row r="37" spans="1:4" ht="15">
      <c r="A37" s="44" t="s">
        <v>51</v>
      </c>
      <c r="B37" s="18">
        <v>3</v>
      </c>
      <c r="C37" s="18">
        <v>23</v>
      </c>
      <c r="D37" s="19">
        <f t="shared" si="0"/>
        <v>0.13043478260869565</v>
      </c>
    </row>
    <row r="38" spans="1:4" ht="15">
      <c r="A38" s="44" t="s">
        <v>52</v>
      </c>
      <c r="B38" s="18">
        <v>1</v>
      </c>
      <c r="C38" s="18">
        <v>1</v>
      </c>
      <c r="D38" s="19">
        <f t="shared" si="0"/>
        <v>1</v>
      </c>
    </row>
    <row r="39" spans="1:4" ht="15">
      <c r="A39" s="44" t="s">
        <v>53</v>
      </c>
      <c r="B39" s="18">
        <v>2</v>
      </c>
      <c r="C39" s="18">
        <v>11</v>
      </c>
      <c r="D39" s="19">
        <f t="shared" si="0"/>
        <v>0.18181818181818182</v>
      </c>
    </row>
    <row r="40" spans="1:4" ht="15">
      <c r="A40" s="44" t="s">
        <v>54</v>
      </c>
      <c r="B40" s="18">
        <v>1</v>
      </c>
      <c r="C40" s="18">
        <v>6</v>
      </c>
      <c r="D40" s="19">
        <f t="shared" si="0"/>
        <v>0.16666666666666666</v>
      </c>
    </row>
    <row r="41" spans="1:4" ht="15">
      <c r="A41" s="44" t="s">
        <v>55</v>
      </c>
      <c r="B41" s="18">
        <v>1</v>
      </c>
      <c r="C41" s="18">
        <v>8</v>
      </c>
      <c r="D41" s="19">
        <f t="shared" si="0"/>
        <v>0.125</v>
      </c>
    </row>
    <row r="42" spans="1:4" ht="15">
      <c r="A42" s="44" t="s">
        <v>56</v>
      </c>
      <c r="B42" s="18">
        <v>3</v>
      </c>
      <c r="C42" s="18">
        <v>16</v>
      </c>
      <c r="D42" s="19">
        <f t="shared" si="0"/>
        <v>0.1875</v>
      </c>
    </row>
    <row r="43" spans="1:4" ht="15">
      <c r="A43" s="44" t="s">
        <v>57</v>
      </c>
      <c r="B43" s="18">
        <v>0</v>
      </c>
      <c r="C43" s="18">
        <v>2</v>
      </c>
      <c r="D43" s="19">
        <f t="shared" si="0"/>
        <v>0</v>
      </c>
    </row>
    <row r="44" spans="1:4" ht="15">
      <c r="A44" s="44" t="s">
        <v>58</v>
      </c>
      <c r="B44" s="18">
        <v>0</v>
      </c>
      <c r="C44" s="18">
        <v>1</v>
      </c>
      <c r="D44" s="19">
        <f t="shared" si="0"/>
        <v>0</v>
      </c>
    </row>
    <row r="45" spans="1:4" ht="15">
      <c r="A45" s="44" t="s">
        <v>59</v>
      </c>
      <c r="B45" s="18">
        <v>0</v>
      </c>
      <c r="C45" s="18">
        <v>3</v>
      </c>
      <c r="D45" s="19">
        <f t="shared" si="0"/>
        <v>0</v>
      </c>
    </row>
    <row r="46" spans="1:4" ht="15">
      <c r="A46" s="44" t="s">
        <v>60</v>
      </c>
      <c r="B46" s="18">
        <v>0</v>
      </c>
      <c r="C46" s="18">
        <v>2</v>
      </c>
      <c r="D46" s="19">
        <f t="shared" si="0"/>
        <v>0</v>
      </c>
    </row>
    <row r="47" spans="1:4" ht="15">
      <c r="A47" s="44" t="s">
        <v>61</v>
      </c>
      <c r="B47" s="18">
        <v>0</v>
      </c>
      <c r="C47" s="18">
        <v>2</v>
      </c>
      <c r="D47" s="19">
        <f t="shared" si="0"/>
        <v>0</v>
      </c>
    </row>
    <row r="48" spans="1:4" ht="15">
      <c r="A48" s="44" t="s">
        <v>62</v>
      </c>
      <c r="B48" s="18">
        <v>2</v>
      </c>
      <c r="C48" s="18">
        <v>21</v>
      </c>
      <c r="D48" s="19">
        <f t="shared" si="0"/>
        <v>0.09523809523809523</v>
      </c>
    </row>
    <row r="49" spans="1:4" ht="15">
      <c r="A49" s="44" t="s">
        <v>63</v>
      </c>
      <c r="B49" s="18">
        <v>0</v>
      </c>
      <c r="C49" s="18">
        <v>5</v>
      </c>
      <c r="D49" s="19">
        <f t="shared" si="0"/>
        <v>0</v>
      </c>
    </row>
    <row r="50" spans="1:4" ht="15">
      <c r="A50" s="44" t="s">
        <v>64</v>
      </c>
      <c r="B50" s="18">
        <v>0</v>
      </c>
      <c r="C50" s="18">
        <v>1</v>
      </c>
      <c r="D50" s="19">
        <f t="shared" si="0"/>
        <v>0</v>
      </c>
    </row>
    <row r="51" spans="1:4" ht="15">
      <c r="A51" s="44" t="s">
        <v>65</v>
      </c>
      <c r="B51" s="18">
        <v>0</v>
      </c>
      <c r="C51" s="18">
        <v>15</v>
      </c>
      <c r="D51" s="19">
        <f t="shared" si="0"/>
        <v>0</v>
      </c>
    </row>
    <row r="52" spans="1:4" ht="15">
      <c r="A52" s="44" t="s">
        <v>66</v>
      </c>
      <c r="B52" s="18">
        <v>2</v>
      </c>
      <c r="C52" s="18">
        <v>11</v>
      </c>
      <c r="D52" s="19">
        <f t="shared" si="0"/>
        <v>0.18181818181818182</v>
      </c>
    </row>
    <row r="53" spans="1:4" ht="15">
      <c r="A53" s="44" t="s">
        <v>75</v>
      </c>
      <c r="B53" s="18">
        <v>0</v>
      </c>
      <c r="C53" s="18">
        <v>2</v>
      </c>
      <c r="D53" s="19">
        <f t="shared" si="0"/>
        <v>0</v>
      </c>
    </row>
    <row r="54" spans="1:4" ht="15">
      <c r="A54" s="44" t="s">
        <v>68</v>
      </c>
      <c r="B54" s="18">
        <v>1</v>
      </c>
      <c r="C54" s="18">
        <v>12</v>
      </c>
      <c r="D54" s="19">
        <f t="shared" si="0"/>
        <v>0.08333333333333333</v>
      </c>
    </row>
    <row r="55" spans="1:4" ht="15">
      <c r="A55" s="44" t="s">
        <v>69</v>
      </c>
      <c r="B55" s="18">
        <v>1</v>
      </c>
      <c r="C55" s="18">
        <v>1</v>
      </c>
      <c r="D55" s="19">
        <f t="shared" si="0"/>
        <v>1</v>
      </c>
    </row>
    <row r="56" spans="1:4" ht="15">
      <c r="A56" s="45" t="s">
        <v>76</v>
      </c>
      <c r="B56" s="35">
        <f>SUM(B4:B55)</f>
        <v>77</v>
      </c>
      <c r="C56" s="35">
        <f>SUM(C4:C55)</f>
        <v>443</v>
      </c>
      <c r="D56" s="19">
        <f t="shared" si="0"/>
        <v>0.17381489841986456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6.8515625" style="0" customWidth="1"/>
    <col min="2" max="2" width="9.140625" style="0" customWidth="1"/>
  </cols>
  <sheetData>
    <row r="1" spans="1:4" ht="15">
      <c r="A1" s="1" t="s">
        <v>79</v>
      </c>
      <c r="B1" s="9"/>
      <c r="C1" s="9"/>
      <c r="D1" s="14"/>
    </row>
    <row r="2" spans="1:4" ht="15">
      <c r="A2" s="1" t="s">
        <v>78</v>
      </c>
      <c r="B2" s="9" t="s">
        <v>13</v>
      </c>
      <c r="C2" s="9" t="s">
        <v>14</v>
      </c>
      <c r="D2" s="14" t="s">
        <v>15</v>
      </c>
    </row>
    <row r="3" spans="1:4" ht="15">
      <c r="A3" s="46" t="s">
        <v>17</v>
      </c>
      <c r="B3" s="22">
        <v>0</v>
      </c>
      <c r="C3" s="22">
        <v>4</v>
      </c>
      <c r="D3" s="5">
        <f>B3/C3</f>
        <v>0</v>
      </c>
    </row>
    <row r="4" spans="1:4" ht="15">
      <c r="A4" s="46" t="s">
        <v>19</v>
      </c>
      <c r="B4" s="22">
        <v>0</v>
      </c>
      <c r="C4" s="22">
        <v>2</v>
      </c>
      <c r="D4" s="5">
        <f aca="true" t="shared" si="0" ref="D4:D53">B4/C4</f>
        <v>0</v>
      </c>
    </row>
    <row r="5" spans="1:4" ht="15">
      <c r="A5" s="46" t="s">
        <v>20</v>
      </c>
      <c r="B5" s="22">
        <v>0</v>
      </c>
      <c r="C5" s="22">
        <v>3</v>
      </c>
      <c r="D5" s="5">
        <f t="shared" si="0"/>
        <v>0</v>
      </c>
    </row>
    <row r="6" spans="1:4" ht="15">
      <c r="A6" s="46" t="s">
        <v>21</v>
      </c>
      <c r="B6" s="22">
        <v>0</v>
      </c>
      <c r="C6" s="22">
        <v>0</v>
      </c>
      <c r="D6" s="5">
        <v>0</v>
      </c>
    </row>
    <row r="7" spans="1:4" ht="15">
      <c r="A7" s="46" t="s">
        <v>22</v>
      </c>
      <c r="B7" s="22">
        <v>5</v>
      </c>
      <c r="C7" s="22">
        <v>61</v>
      </c>
      <c r="D7" s="5">
        <f t="shared" si="0"/>
        <v>0.08196721311475409</v>
      </c>
    </row>
    <row r="8" spans="1:4" ht="15">
      <c r="A8" s="46" t="s">
        <v>23</v>
      </c>
      <c r="B8" s="22">
        <v>1</v>
      </c>
      <c r="C8" s="22">
        <v>16</v>
      </c>
      <c r="D8" s="5">
        <f t="shared" si="0"/>
        <v>0.0625</v>
      </c>
    </row>
    <row r="9" spans="1:4" ht="15">
      <c r="A9" s="46" t="s">
        <v>24</v>
      </c>
      <c r="B9" s="22">
        <v>0</v>
      </c>
      <c r="C9" s="22">
        <v>3</v>
      </c>
      <c r="D9" s="5">
        <f t="shared" si="0"/>
        <v>0</v>
      </c>
    </row>
    <row r="10" spans="1:4" ht="15">
      <c r="A10" s="46" t="s">
        <v>25</v>
      </c>
      <c r="B10" s="22">
        <v>0</v>
      </c>
      <c r="C10" s="22">
        <v>1</v>
      </c>
      <c r="D10" s="5">
        <f t="shared" si="0"/>
        <v>0</v>
      </c>
    </row>
    <row r="11" spans="1:4" ht="26.25">
      <c r="A11" s="46" t="s">
        <v>26</v>
      </c>
      <c r="B11" s="22">
        <v>0</v>
      </c>
      <c r="C11" s="22">
        <v>2</v>
      </c>
      <c r="D11" s="5">
        <f t="shared" si="0"/>
        <v>0</v>
      </c>
    </row>
    <row r="12" spans="1:4" ht="15">
      <c r="A12" s="46" t="s">
        <v>73</v>
      </c>
      <c r="B12" s="22">
        <v>1</v>
      </c>
      <c r="C12" s="22">
        <v>6</v>
      </c>
      <c r="D12" s="5">
        <f t="shared" si="0"/>
        <v>0.16666666666666666</v>
      </c>
    </row>
    <row r="13" spans="1:4" ht="15">
      <c r="A13" s="46" t="s">
        <v>28</v>
      </c>
      <c r="B13" s="22">
        <v>0</v>
      </c>
      <c r="C13" s="22">
        <v>7</v>
      </c>
      <c r="D13" s="5">
        <f t="shared" si="0"/>
        <v>0</v>
      </c>
    </row>
    <row r="14" spans="1:4" ht="15">
      <c r="A14" s="46" t="s">
        <v>29</v>
      </c>
      <c r="B14" s="22">
        <v>0</v>
      </c>
      <c r="C14" s="22">
        <v>2</v>
      </c>
      <c r="D14" s="5">
        <f t="shared" si="0"/>
        <v>0</v>
      </c>
    </row>
    <row r="15" spans="1:4" ht="15">
      <c r="A15" s="46" t="s">
        <v>30</v>
      </c>
      <c r="B15" s="22">
        <v>0</v>
      </c>
      <c r="C15" s="22">
        <v>0</v>
      </c>
      <c r="D15" s="5">
        <v>0</v>
      </c>
    </row>
    <row r="16" spans="1:4" ht="15">
      <c r="A16" s="46" t="s">
        <v>31</v>
      </c>
      <c r="B16" s="22">
        <v>1</v>
      </c>
      <c r="C16" s="22">
        <v>7</v>
      </c>
      <c r="D16" s="5">
        <f t="shared" si="0"/>
        <v>0.14285714285714285</v>
      </c>
    </row>
    <row r="17" spans="1:4" ht="15">
      <c r="A17" s="46" t="s">
        <v>32</v>
      </c>
      <c r="B17" s="22">
        <v>0</v>
      </c>
      <c r="C17" s="22">
        <v>6</v>
      </c>
      <c r="D17" s="5">
        <f t="shared" si="0"/>
        <v>0</v>
      </c>
    </row>
    <row r="18" spans="1:4" ht="15">
      <c r="A18" s="46" t="s">
        <v>33</v>
      </c>
      <c r="B18" s="22">
        <v>0</v>
      </c>
      <c r="C18" s="22">
        <v>0</v>
      </c>
      <c r="D18" s="5">
        <v>0</v>
      </c>
    </row>
    <row r="19" spans="1:4" ht="15">
      <c r="A19" s="46" t="s">
        <v>34</v>
      </c>
      <c r="B19" s="22">
        <v>0</v>
      </c>
      <c r="C19" s="22">
        <v>1</v>
      </c>
      <c r="D19" s="5">
        <f t="shared" si="0"/>
        <v>0</v>
      </c>
    </row>
    <row r="20" spans="1:4" ht="15">
      <c r="A20" s="46" t="s">
        <v>35</v>
      </c>
      <c r="B20" s="22">
        <v>0</v>
      </c>
      <c r="C20" s="22">
        <v>0</v>
      </c>
      <c r="D20" s="5">
        <v>0</v>
      </c>
    </row>
    <row r="21" spans="1:4" ht="15">
      <c r="A21" s="46" t="s">
        <v>36</v>
      </c>
      <c r="B21" s="22">
        <v>0</v>
      </c>
      <c r="C21" s="22">
        <v>1</v>
      </c>
      <c r="D21" s="5">
        <f t="shared" si="0"/>
        <v>0</v>
      </c>
    </row>
    <row r="22" spans="1:4" ht="15">
      <c r="A22" s="46" t="s">
        <v>37</v>
      </c>
      <c r="B22" s="22">
        <v>0</v>
      </c>
      <c r="C22" s="22">
        <v>1</v>
      </c>
      <c r="D22" s="5">
        <f t="shared" si="0"/>
        <v>0</v>
      </c>
    </row>
    <row r="23" spans="1:4" ht="15">
      <c r="A23" s="46" t="s">
        <v>38</v>
      </c>
      <c r="B23" s="22">
        <v>2</v>
      </c>
      <c r="C23" s="22">
        <v>26</v>
      </c>
      <c r="D23" s="5">
        <f t="shared" si="0"/>
        <v>0.07692307692307693</v>
      </c>
    </row>
    <row r="24" spans="1:4" ht="15">
      <c r="A24" s="46" t="s">
        <v>39</v>
      </c>
      <c r="B24" s="22">
        <v>4</v>
      </c>
      <c r="C24" s="22">
        <v>21</v>
      </c>
      <c r="D24" s="5">
        <f t="shared" si="0"/>
        <v>0.19047619047619047</v>
      </c>
    </row>
    <row r="25" spans="1:4" ht="15">
      <c r="A25" s="46" t="s">
        <v>40</v>
      </c>
      <c r="B25" s="22">
        <v>1</v>
      </c>
      <c r="C25" s="22">
        <v>10</v>
      </c>
      <c r="D25" s="5">
        <f t="shared" si="0"/>
        <v>0.1</v>
      </c>
    </row>
    <row r="26" spans="1:4" ht="15">
      <c r="A26" s="46" t="s">
        <v>41</v>
      </c>
      <c r="B26" s="22">
        <v>0</v>
      </c>
      <c r="C26" s="22">
        <v>1</v>
      </c>
      <c r="D26" s="5">
        <f t="shared" si="0"/>
        <v>0</v>
      </c>
    </row>
    <row r="27" spans="1:4" ht="15">
      <c r="A27" s="46" t="s">
        <v>42</v>
      </c>
      <c r="B27" s="22">
        <v>0</v>
      </c>
      <c r="C27" s="22">
        <v>1</v>
      </c>
      <c r="D27" s="5">
        <f t="shared" si="0"/>
        <v>0</v>
      </c>
    </row>
    <row r="28" spans="1:4" ht="15">
      <c r="A28" s="46" t="s">
        <v>43</v>
      </c>
      <c r="B28" s="22">
        <v>1</v>
      </c>
      <c r="C28" s="22">
        <v>1</v>
      </c>
      <c r="D28" s="5">
        <f t="shared" si="0"/>
        <v>1</v>
      </c>
    </row>
    <row r="29" spans="1:4" ht="15">
      <c r="A29" s="46" t="s">
        <v>44</v>
      </c>
      <c r="B29" s="22">
        <v>2</v>
      </c>
      <c r="C29" s="22">
        <v>2</v>
      </c>
      <c r="D29" s="5">
        <f t="shared" si="0"/>
        <v>1</v>
      </c>
    </row>
    <row r="30" spans="1:4" ht="15">
      <c r="A30" s="46" t="s">
        <v>45</v>
      </c>
      <c r="B30" s="22">
        <v>0</v>
      </c>
      <c r="C30" s="22">
        <v>1</v>
      </c>
      <c r="D30" s="5">
        <f t="shared" si="0"/>
        <v>0</v>
      </c>
    </row>
    <row r="31" spans="1:4" ht="15">
      <c r="A31" s="46" t="s">
        <v>46</v>
      </c>
      <c r="B31" s="22">
        <v>0</v>
      </c>
      <c r="C31" s="22">
        <v>1</v>
      </c>
      <c r="D31" s="5">
        <f t="shared" si="0"/>
        <v>0</v>
      </c>
    </row>
    <row r="32" spans="1:4" ht="15">
      <c r="A32" s="46" t="s">
        <v>47</v>
      </c>
      <c r="B32" s="22">
        <v>0</v>
      </c>
      <c r="C32" s="22">
        <v>2</v>
      </c>
      <c r="D32" s="5">
        <f t="shared" si="0"/>
        <v>0</v>
      </c>
    </row>
    <row r="33" spans="1:4" ht="15">
      <c r="A33" s="46" t="s">
        <v>48</v>
      </c>
      <c r="B33" s="22">
        <v>0</v>
      </c>
      <c r="C33" s="22">
        <v>5</v>
      </c>
      <c r="D33" s="5">
        <f t="shared" si="0"/>
        <v>0</v>
      </c>
    </row>
    <row r="34" spans="1:4" ht="15">
      <c r="A34" s="46" t="s">
        <v>49</v>
      </c>
      <c r="B34" s="22">
        <v>0</v>
      </c>
      <c r="C34" s="22">
        <v>7</v>
      </c>
      <c r="D34" s="5">
        <f t="shared" si="0"/>
        <v>0</v>
      </c>
    </row>
    <row r="35" spans="1:4" ht="15">
      <c r="A35" s="46" t="s">
        <v>50</v>
      </c>
      <c r="B35" s="22">
        <v>1</v>
      </c>
      <c r="C35" s="22">
        <v>11</v>
      </c>
      <c r="D35" s="5">
        <f t="shared" si="0"/>
        <v>0.09090909090909091</v>
      </c>
    </row>
    <row r="36" spans="1:4" ht="15">
      <c r="A36" s="46" t="s">
        <v>51</v>
      </c>
      <c r="B36" s="22">
        <v>1</v>
      </c>
      <c r="C36" s="22">
        <v>7</v>
      </c>
      <c r="D36" s="5">
        <f t="shared" si="0"/>
        <v>0.14285714285714285</v>
      </c>
    </row>
    <row r="37" spans="1:4" ht="15">
      <c r="A37" s="46" t="s">
        <v>52</v>
      </c>
      <c r="B37" s="22">
        <v>0</v>
      </c>
      <c r="C37" s="22">
        <v>0</v>
      </c>
      <c r="D37" s="5">
        <v>0</v>
      </c>
    </row>
    <row r="38" spans="1:4" ht="15">
      <c r="A38" s="46" t="s">
        <v>53</v>
      </c>
      <c r="B38" s="22">
        <v>0</v>
      </c>
      <c r="C38" s="22">
        <v>8</v>
      </c>
      <c r="D38" s="5">
        <f t="shared" si="0"/>
        <v>0</v>
      </c>
    </row>
    <row r="39" spans="1:4" ht="15">
      <c r="A39" s="46" t="s">
        <v>54</v>
      </c>
      <c r="B39" s="22">
        <v>0</v>
      </c>
      <c r="C39" s="22">
        <v>1</v>
      </c>
      <c r="D39" s="5">
        <f t="shared" si="0"/>
        <v>0</v>
      </c>
    </row>
    <row r="40" spans="1:4" ht="15">
      <c r="A40" s="46" t="s">
        <v>55</v>
      </c>
      <c r="B40" s="22">
        <v>0</v>
      </c>
      <c r="C40" s="22">
        <v>3</v>
      </c>
      <c r="D40" s="5">
        <f t="shared" si="0"/>
        <v>0</v>
      </c>
    </row>
    <row r="41" spans="1:4" ht="15">
      <c r="A41" s="46" t="s">
        <v>56</v>
      </c>
      <c r="B41" s="22">
        <v>0</v>
      </c>
      <c r="C41" s="22">
        <v>4</v>
      </c>
      <c r="D41" s="5">
        <f t="shared" si="0"/>
        <v>0</v>
      </c>
    </row>
    <row r="42" spans="1:4" ht="15">
      <c r="A42" s="46" t="s">
        <v>57</v>
      </c>
      <c r="B42" s="22">
        <v>0</v>
      </c>
      <c r="C42" s="22">
        <v>0</v>
      </c>
      <c r="D42" s="5">
        <v>0</v>
      </c>
    </row>
    <row r="43" spans="1:4" ht="15">
      <c r="A43" s="46" t="s">
        <v>58</v>
      </c>
      <c r="B43" s="22">
        <v>0</v>
      </c>
      <c r="C43" s="22">
        <v>1</v>
      </c>
      <c r="D43" s="5">
        <f t="shared" si="0"/>
        <v>0</v>
      </c>
    </row>
    <row r="44" spans="1:4" ht="15">
      <c r="A44" s="46" t="s">
        <v>59</v>
      </c>
      <c r="B44" s="22">
        <v>0</v>
      </c>
      <c r="C44" s="22">
        <v>1</v>
      </c>
      <c r="D44" s="5">
        <f t="shared" si="0"/>
        <v>0</v>
      </c>
    </row>
    <row r="45" spans="1:4" ht="15">
      <c r="A45" s="46" t="s">
        <v>60</v>
      </c>
      <c r="B45" s="22">
        <v>0</v>
      </c>
      <c r="C45" s="22">
        <v>0</v>
      </c>
      <c r="D45" s="5">
        <v>0</v>
      </c>
    </row>
    <row r="46" spans="1:4" ht="15">
      <c r="A46" s="46" t="s">
        <v>61</v>
      </c>
      <c r="B46" s="22">
        <v>0</v>
      </c>
      <c r="C46" s="22">
        <v>0</v>
      </c>
      <c r="D46" s="5">
        <v>0</v>
      </c>
    </row>
    <row r="47" spans="1:4" ht="15">
      <c r="A47" s="46" t="s">
        <v>62</v>
      </c>
      <c r="B47" s="22">
        <v>2</v>
      </c>
      <c r="C47" s="22">
        <v>23</v>
      </c>
      <c r="D47" s="5">
        <f t="shared" si="0"/>
        <v>0.08695652173913043</v>
      </c>
    </row>
    <row r="48" spans="1:4" ht="15">
      <c r="A48" s="46" t="s">
        <v>63</v>
      </c>
      <c r="B48" s="22">
        <v>1</v>
      </c>
      <c r="C48" s="22">
        <v>3</v>
      </c>
      <c r="D48" s="5">
        <f t="shared" si="0"/>
        <v>0.3333333333333333</v>
      </c>
    </row>
    <row r="49" spans="1:4" ht="15">
      <c r="A49" s="46" t="s">
        <v>64</v>
      </c>
      <c r="B49" s="22">
        <v>1</v>
      </c>
      <c r="C49" s="22">
        <v>1</v>
      </c>
      <c r="D49" s="5">
        <f t="shared" si="0"/>
        <v>1</v>
      </c>
    </row>
    <row r="50" spans="1:4" ht="15">
      <c r="A50" s="46" t="s">
        <v>65</v>
      </c>
      <c r="B50" s="22">
        <v>3</v>
      </c>
      <c r="C50" s="22">
        <v>20</v>
      </c>
      <c r="D50" s="5">
        <f t="shared" si="0"/>
        <v>0.15</v>
      </c>
    </row>
    <row r="51" spans="1:4" ht="15">
      <c r="A51" s="46" t="s">
        <v>66</v>
      </c>
      <c r="B51" s="22">
        <v>1</v>
      </c>
      <c r="C51" s="22">
        <v>5</v>
      </c>
      <c r="D51" s="5">
        <f t="shared" si="0"/>
        <v>0.2</v>
      </c>
    </row>
    <row r="52" spans="1:4" ht="15">
      <c r="A52" s="46" t="s">
        <v>75</v>
      </c>
      <c r="B52" s="22">
        <v>0</v>
      </c>
      <c r="C52" s="22">
        <v>1</v>
      </c>
      <c r="D52" s="5">
        <f t="shared" si="0"/>
        <v>0</v>
      </c>
    </row>
    <row r="53" spans="1:4" ht="15">
      <c r="A53" s="46" t="s">
        <v>68</v>
      </c>
      <c r="B53" s="22">
        <v>0</v>
      </c>
      <c r="C53" s="22">
        <v>1</v>
      </c>
      <c r="D53" s="5">
        <f t="shared" si="0"/>
        <v>0</v>
      </c>
    </row>
    <row r="54" spans="1:4" ht="15">
      <c r="A54" s="46" t="s">
        <v>69</v>
      </c>
      <c r="B54" s="22">
        <v>0</v>
      </c>
      <c r="C54" s="22">
        <v>0</v>
      </c>
      <c r="D54" s="5">
        <v>0</v>
      </c>
    </row>
    <row r="55" spans="1:4" ht="15">
      <c r="A55" s="1" t="s">
        <v>76</v>
      </c>
      <c r="B55" s="9">
        <f>SUM(B3:B54)</f>
        <v>28</v>
      </c>
      <c r="C55" s="9">
        <f>SUM(C3:C54)</f>
        <v>291</v>
      </c>
      <c r="D55" s="8">
        <f>B55/C55</f>
        <v>0.09621993127147767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1">
      <selection activeCell="B4" sqref="B4:C55"/>
    </sheetView>
  </sheetViews>
  <sheetFormatPr defaultColWidth="9.140625" defaultRowHeight="15"/>
  <cols>
    <col min="1" max="1" width="17.7109375" style="0" customWidth="1"/>
  </cols>
  <sheetData>
    <row r="1" spans="1:4" ht="15">
      <c r="A1" s="33" t="s">
        <v>80</v>
      </c>
      <c r="B1" s="27"/>
      <c r="C1" s="27"/>
      <c r="D1" s="19"/>
    </row>
    <row r="2" spans="2:4" ht="15">
      <c r="B2" s="27"/>
      <c r="C2" s="27"/>
      <c r="D2" s="19"/>
    </row>
    <row r="3" spans="1:4" ht="15">
      <c r="A3" s="10" t="s">
        <v>12</v>
      </c>
      <c r="B3" s="35" t="s">
        <v>13</v>
      </c>
      <c r="C3" s="35" t="s">
        <v>14</v>
      </c>
      <c r="D3" s="38" t="s">
        <v>15</v>
      </c>
    </row>
    <row r="4" spans="1:4" ht="15">
      <c r="A4" s="16" t="s">
        <v>17</v>
      </c>
      <c r="B4" s="27">
        <v>4</v>
      </c>
      <c r="C4" s="27">
        <v>13</v>
      </c>
      <c r="D4" s="19">
        <f>B4/C4</f>
        <v>0.3076923076923077</v>
      </c>
    </row>
    <row r="5" spans="1:4" ht="15">
      <c r="A5" s="29" t="s">
        <v>19</v>
      </c>
      <c r="B5" s="27">
        <v>0</v>
      </c>
      <c r="C5" s="27">
        <v>1</v>
      </c>
      <c r="D5" s="19">
        <f>B5/C5</f>
        <v>0</v>
      </c>
    </row>
    <row r="6" spans="1:4" ht="15">
      <c r="A6" s="16" t="s">
        <v>20</v>
      </c>
      <c r="B6" s="27">
        <v>8</v>
      </c>
      <c r="C6" s="27">
        <v>39</v>
      </c>
      <c r="D6" s="19">
        <f aca="true" t="shared" si="0" ref="D6:D56">B6/C6</f>
        <v>0.20512820512820512</v>
      </c>
    </row>
    <row r="7" spans="1:4" ht="15">
      <c r="A7" s="16" t="s">
        <v>21</v>
      </c>
      <c r="B7" s="27">
        <v>0</v>
      </c>
      <c r="C7" s="27">
        <v>8</v>
      </c>
      <c r="D7" s="19">
        <f t="shared" si="0"/>
        <v>0</v>
      </c>
    </row>
    <row r="8" spans="1:4" ht="15">
      <c r="A8" s="16" t="s">
        <v>22</v>
      </c>
      <c r="B8" s="27">
        <v>40</v>
      </c>
      <c r="C8" s="27">
        <v>265</v>
      </c>
      <c r="D8" s="19">
        <f t="shared" si="0"/>
        <v>0.1509433962264151</v>
      </c>
    </row>
    <row r="9" spans="1:4" ht="15">
      <c r="A9" s="16" t="s">
        <v>23</v>
      </c>
      <c r="B9" s="27">
        <v>28</v>
      </c>
      <c r="C9" s="27">
        <v>134</v>
      </c>
      <c r="D9" s="19">
        <f t="shared" si="0"/>
        <v>0.208955223880597</v>
      </c>
    </row>
    <row r="10" spans="1:4" ht="15">
      <c r="A10" s="16" t="s">
        <v>24</v>
      </c>
      <c r="B10" s="27">
        <v>7</v>
      </c>
      <c r="C10" s="27">
        <v>34</v>
      </c>
      <c r="D10" s="19">
        <f t="shared" si="0"/>
        <v>0.20588235294117646</v>
      </c>
    </row>
    <row r="11" spans="1:4" ht="15">
      <c r="A11" s="16" t="s">
        <v>25</v>
      </c>
      <c r="B11" s="27">
        <v>2</v>
      </c>
      <c r="C11" s="27">
        <v>15</v>
      </c>
      <c r="D11" s="19">
        <f t="shared" si="0"/>
        <v>0.13333333333333333</v>
      </c>
    </row>
    <row r="12" spans="1:4" ht="15">
      <c r="A12" s="16" t="s">
        <v>26</v>
      </c>
      <c r="B12" s="27">
        <v>0</v>
      </c>
      <c r="C12" s="27">
        <v>1</v>
      </c>
      <c r="D12" s="19">
        <f t="shared" si="0"/>
        <v>0</v>
      </c>
    </row>
    <row r="13" spans="1:4" ht="15">
      <c r="A13" s="16" t="s">
        <v>27</v>
      </c>
      <c r="B13" s="27">
        <v>6</v>
      </c>
      <c r="C13" s="27">
        <v>50</v>
      </c>
      <c r="D13" s="19">
        <f t="shared" si="0"/>
        <v>0.12</v>
      </c>
    </row>
    <row r="14" spans="1:4" ht="15">
      <c r="A14" s="16" t="s">
        <v>28</v>
      </c>
      <c r="B14" s="27">
        <v>5</v>
      </c>
      <c r="C14" s="27">
        <v>18</v>
      </c>
      <c r="D14" s="19">
        <f t="shared" si="0"/>
        <v>0.2777777777777778</v>
      </c>
    </row>
    <row r="15" spans="1:4" ht="15">
      <c r="A15" s="16" t="s">
        <v>29</v>
      </c>
      <c r="B15" s="27">
        <v>0</v>
      </c>
      <c r="C15" s="27">
        <v>5</v>
      </c>
      <c r="D15" s="19">
        <f t="shared" si="0"/>
        <v>0</v>
      </c>
    </row>
    <row r="16" spans="1:4" ht="15">
      <c r="A16" s="16" t="s">
        <v>30</v>
      </c>
      <c r="B16" s="27">
        <v>1</v>
      </c>
      <c r="C16" s="27">
        <v>4</v>
      </c>
      <c r="D16" s="19">
        <f t="shared" si="0"/>
        <v>0.25</v>
      </c>
    </row>
    <row r="17" spans="1:4" ht="15">
      <c r="A17" s="16" t="s">
        <v>31</v>
      </c>
      <c r="B17" s="27">
        <v>4</v>
      </c>
      <c r="C17" s="27">
        <v>39</v>
      </c>
      <c r="D17" s="19">
        <f t="shared" si="0"/>
        <v>0.10256410256410256</v>
      </c>
    </row>
    <row r="18" spans="1:4" ht="15">
      <c r="A18" s="16" t="s">
        <v>32</v>
      </c>
      <c r="B18" s="27">
        <v>2</v>
      </c>
      <c r="C18" s="27">
        <v>9</v>
      </c>
      <c r="D18" s="19">
        <f t="shared" si="0"/>
        <v>0.2222222222222222</v>
      </c>
    </row>
    <row r="19" spans="1:4" ht="15">
      <c r="A19" s="16" t="s">
        <v>33</v>
      </c>
      <c r="B19" s="27">
        <v>0</v>
      </c>
      <c r="C19" s="27">
        <v>5</v>
      </c>
      <c r="D19" s="19">
        <f t="shared" si="0"/>
        <v>0</v>
      </c>
    </row>
    <row r="20" spans="1:4" ht="15">
      <c r="A20" s="16" t="s">
        <v>34</v>
      </c>
      <c r="B20" s="27">
        <v>0</v>
      </c>
      <c r="C20" s="27">
        <v>9</v>
      </c>
      <c r="D20" s="19">
        <f t="shared" si="0"/>
        <v>0</v>
      </c>
    </row>
    <row r="21" spans="1:4" ht="15">
      <c r="A21" s="16" t="s">
        <v>35</v>
      </c>
      <c r="B21" s="27">
        <v>0</v>
      </c>
      <c r="C21" s="27">
        <v>5</v>
      </c>
      <c r="D21" s="19">
        <f t="shared" si="0"/>
        <v>0</v>
      </c>
    </row>
    <row r="22" spans="1:4" ht="15">
      <c r="A22" s="16" t="s">
        <v>36</v>
      </c>
      <c r="B22" s="27">
        <v>0</v>
      </c>
      <c r="C22" s="27">
        <v>2</v>
      </c>
      <c r="D22" s="19">
        <f t="shared" si="0"/>
        <v>0</v>
      </c>
    </row>
    <row r="23" spans="1:4" ht="15">
      <c r="A23" s="16" t="s">
        <v>37</v>
      </c>
      <c r="B23" s="27">
        <v>1</v>
      </c>
      <c r="C23" s="27">
        <v>5</v>
      </c>
      <c r="D23" s="19">
        <f t="shared" si="0"/>
        <v>0.2</v>
      </c>
    </row>
    <row r="24" spans="1:4" ht="15">
      <c r="A24" s="16" t="s">
        <v>38</v>
      </c>
      <c r="B24" s="27">
        <v>5</v>
      </c>
      <c r="C24" s="27">
        <v>43</v>
      </c>
      <c r="D24" s="19">
        <f t="shared" si="0"/>
        <v>0.11627906976744186</v>
      </c>
    </row>
    <row r="25" spans="1:4" ht="15">
      <c r="A25" s="16" t="s">
        <v>39</v>
      </c>
      <c r="B25" s="27">
        <v>48</v>
      </c>
      <c r="C25" s="27">
        <v>173</v>
      </c>
      <c r="D25" s="19">
        <f t="shared" si="0"/>
        <v>0.2774566473988439</v>
      </c>
    </row>
    <row r="26" spans="1:4" ht="15">
      <c r="A26" s="16" t="s">
        <v>40</v>
      </c>
      <c r="B26" s="27">
        <v>6</v>
      </c>
      <c r="C26" s="27">
        <v>34</v>
      </c>
      <c r="D26" s="19">
        <f t="shared" si="0"/>
        <v>0.17647058823529413</v>
      </c>
    </row>
    <row r="27" spans="1:4" ht="15">
      <c r="A27" s="16" t="s">
        <v>41</v>
      </c>
      <c r="B27" s="27">
        <v>0</v>
      </c>
      <c r="C27" s="27">
        <v>20</v>
      </c>
      <c r="D27" s="19">
        <f t="shared" si="0"/>
        <v>0</v>
      </c>
    </row>
    <row r="28" spans="1:4" ht="15">
      <c r="A28" s="16" t="s">
        <v>42</v>
      </c>
      <c r="B28" s="27">
        <v>0</v>
      </c>
      <c r="C28" s="27">
        <v>4</v>
      </c>
      <c r="D28" s="19">
        <f t="shared" si="0"/>
        <v>0</v>
      </c>
    </row>
    <row r="29" spans="1:4" ht="15">
      <c r="A29" s="16" t="s">
        <v>43</v>
      </c>
      <c r="B29" s="27">
        <v>2</v>
      </c>
      <c r="C29" s="27">
        <v>5</v>
      </c>
      <c r="D29" s="19">
        <f t="shared" si="0"/>
        <v>0.4</v>
      </c>
    </row>
    <row r="30" spans="1:4" ht="15">
      <c r="A30" s="16" t="s">
        <v>44</v>
      </c>
      <c r="B30" s="27">
        <v>0</v>
      </c>
      <c r="C30" s="27">
        <v>6</v>
      </c>
      <c r="D30" s="19">
        <f t="shared" si="0"/>
        <v>0</v>
      </c>
    </row>
    <row r="31" spans="1:4" ht="15">
      <c r="A31" s="16" t="s">
        <v>45</v>
      </c>
      <c r="B31" s="27">
        <v>1</v>
      </c>
      <c r="C31" s="27">
        <v>2</v>
      </c>
      <c r="D31" s="19">
        <f t="shared" si="0"/>
        <v>0.5</v>
      </c>
    </row>
    <row r="32" spans="1:4" ht="15">
      <c r="A32" s="16" t="s">
        <v>46</v>
      </c>
      <c r="B32" s="27">
        <v>0</v>
      </c>
      <c r="C32" s="27">
        <v>10</v>
      </c>
      <c r="D32" s="19">
        <f t="shared" si="0"/>
        <v>0</v>
      </c>
    </row>
    <row r="33" spans="1:4" ht="15">
      <c r="A33" s="16" t="s">
        <v>47</v>
      </c>
      <c r="B33" s="27">
        <v>1</v>
      </c>
      <c r="C33" s="27">
        <v>10</v>
      </c>
      <c r="D33" s="19">
        <f t="shared" si="0"/>
        <v>0.1</v>
      </c>
    </row>
    <row r="34" spans="1:4" ht="15">
      <c r="A34" s="16" t="s">
        <v>48</v>
      </c>
      <c r="B34" s="27">
        <v>13</v>
      </c>
      <c r="C34" s="27">
        <v>61</v>
      </c>
      <c r="D34" s="19">
        <f t="shared" si="0"/>
        <v>0.21311475409836064</v>
      </c>
    </row>
    <row r="35" spans="1:4" ht="15">
      <c r="A35" s="16" t="s">
        <v>49</v>
      </c>
      <c r="B35" s="27">
        <v>14</v>
      </c>
      <c r="C35" s="27">
        <v>34</v>
      </c>
      <c r="D35" s="19">
        <f t="shared" si="0"/>
        <v>0.4117647058823529</v>
      </c>
    </row>
    <row r="36" spans="1:4" ht="15">
      <c r="A36" s="16" t="s">
        <v>50</v>
      </c>
      <c r="B36" s="27">
        <v>16</v>
      </c>
      <c r="C36" s="27">
        <v>58</v>
      </c>
      <c r="D36" s="19">
        <f t="shared" si="0"/>
        <v>0.27586206896551724</v>
      </c>
    </row>
    <row r="37" spans="1:4" ht="15">
      <c r="A37" s="16" t="s">
        <v>51</v>
      </c>
      <c r="B37" s="27">
        <v>1</v>
      </c>
      <c r="C37" s="27">
        <v>10</v>
      </c>
      <c r="D37" s="19">
        <f t="shared" si="0"/>
        <v>0.1</v>
      </c>
    </row>
    <row r="38" spans="1:4" ht="15">
      <c r="A38" s="16" t="s">
        <v>52</v>
      </c>
      <c r="B38" s="27">
        <v>0</v>
      </c>
      <c r="C38" s="27">
        <v>1</v>
      </c>
      <c r="D38" s="19">
        <f t="shared" si="0"/>
        <v>0</v>
      </c>
    </row>
    <row r="39" spans="1:4" ht="15">
      <c r="A39" s="16" t="s">
        <v>53</v>
      </c>
      <c r="B39" s="27">
        <v>12</v>
      </c>
      <c r="C39" s="27">
        <v>72</v>
      </c>
      <c r="D39" s="19">
        <f t="shared" si="0"/>
        <v>0.16666666666666666</v>
      </c>
    </row>
    <row r="40" spans="1:4" ht="15">
      <c r="A40" s="16" t="s">
        <v>54</v>
      </c>
      <c r="B40" s="27">
        <v>1</v>
      </c>
      <c r="C40" s="27">
        <v>3</v>
      </c>
      <c r="D40" s="19">
        <f t="shared" si="0"/>
        <v>0.3333333333333333</v>
      </c>
    </row>
    <row r="41" spans="1:4" ht="15">
      <c r="A41" s="16" t="s">
        <v>55</v>
      </c>
      <c r="B41" s="27">
        <v>2</v>
      </c>
      <c r="C41" s="27">
        <v>17</v>
      </c>
      <c r="D41" s="19">
        <f t="shared" si="0"/>
        <v>0.11764705882352941</v>
      </c>
    </row>
    <row r="42" spans="1:4" ht="15">
      <c r="A42" s="16" t="s">
        <v>56</v>
      </c>
      <c r="B42" s="27">
        <v>3</v>
      </c>
      <c r="C42" s="27">
        <v>26</v>
      </c>
      <c r="D42" s="19">
        <f t="shared" si="0"/>
        <v>0.11538461538461539</v>
      </c>
    </row>
    <row r="43" spans="1:4" ht="15">
      <c r="A43" s="16" t="s">
        <v>57</v>
      </c>
      <c r="B43" s="27">
        <v>0</v>
      </c>
      <c r="C43" s="27">
        <v>2</v>
      </c>
      <c r="D43" s="19">
        <f t="shared" si="0"/>
        <v>0</v>
      </c>
    </row>
    <row r="44" spans="1:4" ht="15">
      <c r="A44" s="16" t="s">
        <v>58</v>
      </c>
      <c r="B44" s="27">
        <v>0</v>
      </c>
      <c r="C44" s="27">
        <v>3</v>
      </c>
      <c r="D44" s="19">
        <f t="shared" si="0"/>
        <v>0</v>
      </c>
    </row>
    <row r="45" spans="1:4" ht="15">
      <c r="A45" s="16" t="s">
        <v>59</v>
      </c>
      <c r="B45" s="27">
        <v>0</v>
      </c>
      <c r="C45" s="27">
        <v>7</v>
      </c>
      <c r="D45" s="19">
        <f t="shared" si="0"/>
        <v>0</v>
      </c>
    </row>
    <row r="46" spans="1:4" ht="15">
      <c r="A46" s="16" t="s">
        <v>60</v>
      </c>
      <c r="B46" s="27">
        <v>0</v>
      </c>
      <c r="C46" s="27">
        <v>1</v>
      </c>
      <c r="D46" s="19">
        <f t="shared" si="0"/>
        <v>0</v>
      </c>
    </row>
    <row r="47" spans="1:4" ht="15">
      <c r="A47" s="16" t="s">
        <v>61</v>
      </c>
      <c r="B47" s="27">
        <v>7</v>
      </c>
      <c r="C47" s="27">
        <v>13</v>
      </c>
      <c r="D47" s="19">
        <f t="shared" si="0"/>
        <v>0.5384615384615384</v>
      </c>
    </row>
    <row r="48" spans="1:4" ht="15">
      <c r="A48" s="16" t="s">
        <v>62</v>
      </c>
      <c r="B48" s="27">
        <v>11</v>
      </c>
      <c r="C48" s="27">
        <v>68</v>
      </c>
      <c r="D48" s="19">
        <f t="shared" si="0"/>
        <v>0.16176470588235295</v>
      </c>
    </row>
    <row r="49" spans="1:4" ht="15">
      <c r="A49" s="16" t="s">
        <v>63</v>
      </c>
      <c r="B49" s="27">
        <v>6</v>
      </c>
      <c r="C49" s="27">
        <v>25</v>
      </c>
      <c r="D49" s="19">
        <f t="shared" si="0"/>
        <v>0.24</v>
      </c>
    </row>
    <row r="50" spans="1:4" ht="15">
      <c r="A50" s="16" t="s">
        <v>64</v>
      </c>
      <c r="B50" s="27">
        <v>0</v>
      </c>
      <c r="C50" s="27">
        <v>5</v>
      </c>
      <c r="D50" s="19">
        <f t="shared" si="0"/>
        <v>0</v>
      </c>
    </row>
    <row r="51" spans="1:4" ht="15">
      <c r="A51" s="16" t="s">
        <v>65</v>
      </c>
      <c r="B51" s="27">
        <v>11</v>
      </c>
      <c r="C51" s="27">
        <v>67</v>
      </c>
      <c r="D51" s="19">
        <f t="shared" si="0"/>
        <v>0.16417910447761194</v>
      </c>
    </row>
    <row r="52" spans="1:4" ht="15">
      <c r="A52" s="16" t="s">
        <v>66</v>
      </c>
      <c r="B52" s="27">
        <v>9</v>
      </c>
      <c r="C52" s="27">
        <v>29</v>
      </c>
      <c r="D52" s="19">
        <f t="shared" si="0"/>
        <v>0.3103448275862069</v>
      </c>
    </row>
    <row r="53" spans="1:4" ht="15">
      <c r="A53" s="16" t="s">
        <v>67</v>
      </c>
      <c r="B53" s="27">
        <v>1</v>
      </c>
      <c r="C53" s="27">
        <v>6</v>
      </c>
      <c r="D53" s="19">
        <f t="shared" si="0"/>
        <v>0.16666666666666666</v>
      </c>
    </row>
    <row r="54" spans="1:4" ht="15">
      <c r="A54" s="16" t="s">
        <v>68</v>
      </c>
      <c r="B54" s="27">
        <v>2</v>
      </c>
      <c r="C54" s="27">
        <v>15</v>
      </c>
      <c r="D54" s="19">
        <f t="shared" si="0"/>
        <v>0.13333333333333333</v>
      </c>
    </row>
    <row r="55" spans="1:4" ht="15">
      <c r="A55" s="16" t="s">
        <v>69</v>
      </c>
      <c r="B55" s="27">
        <v>0</v>
      </c>
      <c r="C55" s="27">
        <v>3</v>
      </c>
      <c r="D55" s="19">
        <f t="shared" si="0"/>
        <v>0</v>
      </c>
    </row>
    <row r="56" spans="1:4" ht="15">
      <c r="A56" s="47" t="s">
        <v>76</v>
      </c>
      <c r="B56" s="35">
        <f>SUM(B4:B55)</f>
        <v>280</v>
      </c>
      <c r="C56" s="35">
        <f>SUM(C4:C55)</f>
        <v>1494</v>
      </c>
      <c r="D56" s="38">
        <f t="shared" si="0"/>
        <v>0.18741633199464525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2">
      <selection activeCell="C3" sqref="C3:D55"/>
    </sheetView>
  </sheetViews>
  <sheetFormatPr defaultColWidth="9.140625" defaultRowHeight="15"/>
  <cols>
    <col min="1" max="1" width="18.28125" style="0" customWidth="1"/>
    <col min="4" max="4" width="9.140625" style="17" customWidth="1"/>
  </cols>
  <sheetData>
    <row r="1" ht="15">
      <c r="A1" s="48"/>
    </row>
    <row r="2" spans="1:4" ht="15">
      <c r="A2" s="49" t="s">
        <v>81</v>
      </c>
      <c r="B2" s="60" t="s">
        <v>13</v>
      </c>
      <c r="C2" s="61" t="s">
        <v>14</v>
      </c>
      <c r="D2" s="62" t="s">
        <v>15</v>
      </c>
    </row>
    <row r="3" spans="1:4" ht="15">
      <c r="A3" s="48" t="s">
        <v>17</v>
      </c>
      <c r="B3">
        <v>0</v>
      </c>
      <c r="C3">
        <v>5</v>
      </c>
      <c r="D3" s="17">
        <f>B3/C3</f>
        <v>0</v>
      </c>
    </row>
    <row r="4" spans="1:4" ht="15">
      <c r="A4" s="48" t="s">
        <v>19</v>
      </c>
      <c r="B4" s="27">
        <v>2</v>
      </c>
      <c r="C4">
        <v>8</v>
      </c>
      <c r="D4" s="17">
        <f aca="true" t="shared" si="0" ref="D4:D55">B4/C4</f>
        <v>0.25</v>
      </c>
    </row>
    <row r="5" spans="1:4" ht="15">
      <c r="A5" s="48" t="s">
        <v>20</v>
      </c>
      <c r="B5">
        <v>1</v>
      </c>
      <c r="C5">
        <v>22</v>
      </c>
      <c r="D5" s="17">
        <f t="shared" si="0"/>
        <v>0.045454545454545456</v>
      </c>
    </row>
    <row r="6" spans="1:4" ht="15">
      <c r="A6" s="48" t="s">
        <v>21</v>
      </c>
      <c r="B6">
        <v>3</v>
      </c>
      <c r="C6">
        <v>16</v>
      </c>
      <c r="D6" s="17">
        <f t="shared" si="0"/>
        <v>0.1875</v>
      </c>
    </row>
    <row r="7" spans="1:4" ht="15">
      <c r="A7" s="48" t="s">
        <v>22</v>
      </c>
      <c r="B7">
        <v>39</v>
      </c>
      <c r="C7">
        <v>270</v>
      </c>
      <c r="D7" s="17">
        <f t="shared" si="0"/>
        <v>0.14444444444444443</v>
      </c>
    </row>
    <row r="8" spans="1:4" ht="15">
      <c r="A8" s="48" t="s">
        <v>23</v>
      </c>
      <c r="B8">
        <v>10</v>
      </c>
      <c r="C8">
        <v>49</v>
      </c>
      <c r="D8" s="17">
        <f t="shared" si="0"/>
        <v>0.20408163265306123</v>
      </c>
    </row>
    <row r="9" spans="1:4" ht="15">
      <c r="A9" s="48" t="s">
        <v>24</v>
      </c>
      <c r="B9">
        <v>8</v>
      </c>
      <c r="C9">
        <v>31</v>
      </c>
      <c r="D9" s="17">
        <f t="shared" si="0"/>
        <v>0.25806451612903225</v>
      </c>
    </row>
    <row r="10" spans="1:4" ht="15">
      <c r="A10" s="48" t="s">
        <v>25</v>
      </c>
      <c r="B10">
        <v>0</v>
      </c>
      <c r="C10">
        <v>17</v>
      </c>
      <c r="D10" s="17">
        <f t="shared" si="0"/>
        <v>0</v>
      </c>
    </row>
    <row r="11" spans="1:4" ht="15">
      <c r="A11" s="48" t="s">
        <v>26</v>
      </c>
      <c r="B11" s="27">
        <v>0</v>
      </c>
      <c r="C11">
        <v>1</v>
      </c>
      <c r="D11" s="17">
        <f t="shared" si="0"/>
        <v>0</v>
      </c>
    </row>
    <row r="12" spans="1:4" ht="15">
      <c r="A12" s="48" t="s">
        <v>73</v>
      </c>
      <c r="B12">
        <v>2</v>
      </c>
      <c r="C12">
        <v>41</v>
      </c>
      <c r="D12" s="17">
        <f t="shared" si="0"/>
        <v>0.04878048780487805</v>
      </c>
    </row>
    <row r="13" spans="1:4" ht="15">
      <c r="A13" s="48" t="s">
        <v>28</v>
      </c>
      <c r="B13">
        <v>7</v>
      </c>
      <c r="C13">
        <v>31</v>
      </c>
      <c r="D13" s="17">
        <f t="shared" si="0"/>
        <v>0.22580645161290322</v>
      </c>
    </row>
    <row r="14" spans="1:4" ht="15">
      <c r="A14" s="48" t="s">
        <v>29</v>
      </c>
      <c r="B14">
        <v>0</v>
      </c>
      <c r="C14">
        <v>8</v>
      </c>
      <c r="D14" s="17">
        <f t="shared" si="0"/>
        <v>0</v>
      </c>
    </row>
    <row r="15" spans="1:4" ht="15">
      <c r="A15" s="48" t="s">
        <v>30</v>
      </c>
      <c r="B15">
        <v>2</v>
      </c>
      <c r="C15">
        <v>4</v>
      </c>
      <c r="D15" s="17">
        <f t="shared" si="0"/>
        <v>0.5</v>
      </c>
    </row>
    <row r="16" spans="1:4" ht="15">
      <c r="A16" s="48" t="s">
        <v>31</v>
      </c>
      <c r="B16">
        <v>7</v>
      </c>
      <c r="C16">
        <v>43</v>
      </c>
      <c r="D16" s="17">
        <f t="shared" si="0"/>
        <v>0.16279069767441862</v>
      </c>
    </row>
    <row r="17" spans="1:4" ht="15">
      <c r="A17" s="48" t="s">
        <v>32</v>
      </c>
      <c r="B17">
        <v>1</v>
      </c>
      <c r="C17">
        <v>14</v>
      </c>
      <c r="D17" s="17">
        <f t="shared" si="0"/>
        <v>0.07142857142857142</v>
      </c>
    </row>
    <row r="18" spans="1:4" ht="15">
      <c r="A18" s="48" t="s">
        <v>33</v>
      </c>
      <c r="B18">
        <v>4</v>
      </c>
      <c r="C18">
        <v>10</v>
      </c>
      <c r="D18" s="17">
        <f t="shared" si="0"/>
        <v>0.4</v>
      </c>
    </row>
    <row r="19" spans="1:4" ht="15">
      <c r="A19" s="48" t="s">
        <v>34</v>
      </c>
      <c r="B19">
        <v>2</v>
      </c>
      <c r="C19">
        <v>8</v>
      </c>
      <c r="D19" s="17">
        <f t="shared" si="0"/>
        <v>0.25</v>
      </c>
    </row>
    <row r="20" spans="1:4" ht="15">
      <c r="A20" s="48" t="s">
        <v>35</v>
      </c>
      <c r="B20">
        <v>5</v>
      </c>
      <c r="C20">
        <v>14</v>
      </c>
      <c r="D20" s="17">
        <f t="shared" si="0"/>
        <v>0.35714285714285715</v>
      </c>
    </row>
    <row r="21" spans="1:4" ht="15">
      <c r="A21" s="48" t="s">
        <v>36</v>
      </c>
      <c r="B21">
        <v>1</v>
      </c>
      <c r="C21">
        <v>5</v>
      </c>
      <c r="D21" s="17">
        <f t="shared" si="0"/>
        <v>0.2</v>
      </c>
    </row>
    <row r="22" spans="1:4" ht="15">
      <c r="A22" s="48" t="s">
        <v>37</v>
      </c>
      <c r="B22">
        <v>0</v>
      </c>
      <c r="C22">
        <v>3</v>
      </c>
      <c r="D22" s="17">
        <f t="shared" si="0"/>
        <v>0</v>
      </c>
    </row>
    <row r="23" spans="1:4" ht="15">
      <c r="A23" s="48" t="s">
        <v>38</v>
      </c>
      <c r="B23">
        <v>6</v>
      </c>
      <c r="C23">
        <v>53</v>
      </c>
      <c r="D23" s="17">
        <f t="shared" si="0"/>
        <v>0.11320754716981132</v>
      </c>
    </row>
    <row r="24" spans="1:4" ht="15">
      <c r="A24" s="48" t="s">
        <v>39</v>
      </c>
      <c r="B24">
        <v>23</v>
      </c>
      <c r="C24">
        <v>127</v>
      </c>
      <c r="D24" s="17">
        <f t="shared" si="0"/>
        <v>0.18110236220472442</v>
      </c>
    </row>
    <row r="25" spans="1:4" ht="15">
      <c r="A25" s="48" t="s">
        <v>40</v>
      </c>
      <c r="B25">
        <v>5</v>
      </c>
      <c r="C25">
        <v>34</v>
      </c>
      <c r="D25" s="17">
        <f t="shared" si="0"/>
        <v>0.14705882352941177</v>
      </c>
    </row>
    <row r="26" spans="1:4" ht="15">
      <c r="A26" s="48" t="s">
        <v>41</v>
      </c>
      <c r="B26">
        <v>5</v>
      </c>
      <c r="C26">
        <v>28</v>
      </c>
      <c r="D26" s="17">
        <f t="shared" si="0"/>
        <v>0.17857142857142858</v>
      </c>
    </row>
    <row r="27" spans="1:4" ht="15">
      <c r="A27" s="48" t="s">
        <v>42</v>
      </c>
      <c r="B27">
        <v>1</v>
      </c>
      <c r="C27">
        <v>7</v>
      </c>
      <c r="D27" s="17">
        <f t="shared" si="0"/>
        <v>0.14285714285714285</v>
      </c>
    </row>
    <row r="28" spans="1:4" ht="15">
      <c r="A28" s="48" t="s">
        <v>43</v>
      </c>
      <c r="B28">
        <v>1</v>
      </c>
      <c r="C28">
        <v>16</v>
      </c>
      <c r="D28" s="17">
        <f t="shared" si="0"/>
        <v>0.0625</v>
      </c>
    </row>
    <row r="29" spans="1:4" ht="15">
      <c r="A29" s="48" t="s">
        <v>44</v>
      </c>
      <c r="B29">
        <v>1</v>
      </c>
      <c r="C29">
        <v>13</v>
      </c>
      <c r="D29" s="17">
        <f t="shared" si="0"/>
        <v>0.07692307692307693</v>
      </c>
    </row>
    <row r="30" spans="1:4" ht="15">
      <c r="A30" s="48" t="s">
        <v>45</v>
      </c>
      <c r="B30">
        <v>0</v>
      </c>
      <c r="C30">
        <v>3</v>
      </c>
      <c r="D30" s="17">
        <f t="shared" si="0"/>
        <v>0</v>
      </c>
    </row>
    <row r="31" spans="1:4" ht="15">
      <c r="A31" s="48" t="s">
        <v>46</v>
      </c>
      <c r="B31">
        <v>0</v>
      </c>
      <c r="C31">
        <v>4</v>
      </c>
      <c r="D31" s="17">
        <f t="shared" si="0"/>
        <v>0</v>
      </c>
    </row>
    <row r="32" spans="1:4" ht="15">
      <c r="A32" s="48" t="s">
        <v>47</v>
      </c>
      <c r="B32">
        <v>2</v>
      </c>
      <c r="C32">
        <v>9</v>
      </c>
      <c r="D32" s="17">
        <f t="shared" si="0"/>
        <v>0.2222222222222222</v>
      </c>
    </row>
    <row r="33" spans="1:4" ht="15">
      <c r="A33" s="48" t="s">
        <v>48</v>
      </c>
      <c r="B33">
        <v>8</v>
      </c>
      <c r="C33">
        <v>43</v>
      </c>
      <c r="D33" s="17">
        <f t="shared" si="0"/>
        <v>0.18604651162790697</v>
      </c>
    </row>
    <row r="34" spans="1:4" ht="15">
      <c r="A34" s="48" t="s">
        <v>49</v>
      </c>
      <c r="B34">
        <v>5</v>
      </c>
      <c r="C34">
        <v>26</v>
      </c>
      <c r="D34" s="17">
        <f t="shared" si="0"/>
        <v>0.19230769230769232</v>
      </c>
    </row>
    <row r="35" spans="1:4" ht="15">
      <c r="A35" s="48" t="s">
        <v>50</v>
      </c>
      <c r="B35">
        <v>16</v>
      </c>
      <c r="C35">
        <v>85</v>
      </c>
      <c r="D35" s="17">
        <f t="shared" si="0"/>
        <v>0.18823529411764706</v>
      </c>
    </row>
    <row r="36" spans="1:4" ht="15">
      <c r="A36" s="48" t="s">
        <v>51</v>
      </c>
      <c r="B36">
        <v>5</v>
      </c>
      <c r="C36">
        <v>28</v>
      </c>
      <c r="D36" s="17">
        <f t="shared" si="0"/>
        <v>0.17857142857142858</v>
      </c>
    </row>
    <row r="37" spans="1:4" ht="15">
      <c r="A37" s="48" t="s">
        <v>52</v>
      </c>
      <c r="B37">
        <v>0</v>
      </c>
      <c r="C37">
        <v>4</v>
      </c>
      <c r="D37" s="17">
        <f t="shared" si="0"/>
        <v>0</v>
      </c>
    </row>
    <row r="38" spans="1:4" ht="15">
      <c r="A38" s="48" t="s">
        <v>53</v>
      </c>
      <c r="B38">
        <v>7</v>
      </c>
      <c r="C38">
        <v>41</v>
      </c>
      <c r="D38" s="17">
        <f t="shared" si="0"/>
        <v>0.17073170731707318</v>
      </c>
    </row>
    <row r="39" spans="1:4" ht="15">
      <c r="A39" s="48" t="s">
        <v>54</v>
      </c>
      <c r="B39">
        <v>2</v>
      </c>
      <c r="C39">
        <v>12</v>
      </c>
      <c r="D39" s="17">
        <f t="shared" si="0"/>
        <v>0.16666666666666666</v>
      </c>
    </row>
    <row r="40" spans="1:4" ht="15">
      <c r="A40" s="48" t="s">
        <v>55</v>
      </c>
      <c r="B40">
        <v>2</v>
      </c>
      <c r="C40">
        <v>15</v>
      </c>
      <c r="D40" s="17">
        <f t="shared" si="0"/>
        <v>0.13333333333333333</v>
      </c>
    </row>
    <row r="41" spans="1:4" ht="15">
      <c r="A41" s="48" t="s">
        <v>56</v>
      </c>
      <c r="B41">
        <v>11</v>
      </c>
      <c r="C41">
        <v>48</v>
      </c>
      <c r="D41" s="17">
        <f t="shared" si="0"/>
        <v>0.22916666666666666</v>
      </c>
    </row>
    <row r="42" spans="1:4" ht="15">
      <c r="A42" s="48" t="s">
        <v>57</v>
      </c>
      <c r="B42">
        <v>0</v>
      </c>
      <c r="C42">
        <v>4</v>
      </c>
      <c r="D42" s="17">
        <f t="shared" si="0"/>
        <v>0</v>
      </c>
    </row>
    <row r="43" spans="1:4" ht="15">
      <c r="A43" s="48" t="s">
        <v>58</v>
      </c>
      <c r="B43">
        <v>0</v>
      </c>
      <c r="C43">
        <v>7</v>
      </c>
      <c r="D43" s="17">
        <f t="shared" si="0"/>
        <v>0</v>
      </c>
    </row>
    <row r="44" spans="1:4" ht="15">
      <c r="A44" s="48" t="s">
        <v>59</v>
      </c>
      <c r="B44">
        <v>4</v>
      </c>
      <c r="C44">
        <v>20</v>
      </c>
      <c r="D44" s="17">
        <f t="shared" si="0"/>
        <v>0.2</v>
      </c>
    </row>
    <row r="45" spans="1:4" ht="15">
      <c r="A45" s="48" t="s">
        <v>60</v>
      </c>
      <c r="B45">
        <v>0</v>
      </c>
      <c r="C45">
        <v>5</v>
      </c>
      <c r="D45" s="17">
        <f t="shared" si="0"/>
        <v>0</v>
      </c>
    </row>
    <row r="46" spans="1:4" ht="15">
      <c r="A46" s="48" t="s">
        <v>61</v>
      </c>
      <c r="B46">
        <v>1</v>
      </c>
      <c r="C46">
        <v>6</v>
      </c>
      <c r="D46" s="17">
        <f t="shared" si="0"/>
        <v>0.16666666666666666</v>
      </c>
    </row>
    <row r="47" spans="1:4" ht="15">
      <c r="A47" s="48" t="s">
        <v>62</v>
      </c>
      <c r="B47">
        <v>4</v>
      </c>
      <c r="C47">
        <v>87</v>
      </c>
      <c r="D47" s="17">
        <f t="shared" si="0"/>
        <v>0.04597701149425287</v>
      </c>
    </row>
    <row r="48" spans="1:4" ht="15">
      <c r="A48" s="48" t="s">
        <v>63</v>
      </c>
      <c r="B48">
        <v>3</v>
      </c>
      <c r="C48">
        <v>13</v>
      </c>
      <c r="D48" s="17">
        <f t="shared" si="0"/>
        <v>0.23076923076923078</v>
      </c>
    </row>
    <row r="49" spans="1:4" ht="15">
      <c r="A49" s="48" t="s">
        <v>64</v>
      </c>
      <c r="B49">
        <v>1</v>
      </c>
      <c r="C49">
        <v>6</v>
      </c>
      <c r="D49" s="17">
        <f t="shared" si="0"/>
        <v>0.16666666666666666</v>
      </c>
    </row>
    <row r="50" spans="1:4" ht="15">
      <c r="A50" s="48" t="s">
        <v>65</v>
      </c>
      <c r="B50">
        <v>9</v>
      </c>
      <c r="C50">
        <v>60</v>
      </c>
      <c r="D50" s="17">
        <f t="shared" si="0"/>
        <v>0.15</v>
      </c>
    </row>
    <row r="51" spans="1:4" ht="15">
      <c r="A51" s="48" t="s">
        <v>66</v>
      </c>
      <c r="B51">
        <v>3</v>
      </c>
      <c r="C51">
        <v>19</v>
      </c>
      <c r="D51" s="17">
        <f t="shared" si="0"/>
        <v>0.15789473684210525</v>
      </c>
    </row>
    <row r="52" spans="1:4" ht="15">
      <c r="A52" s="48" t="s">
        <v>75</v>
      </c>
      <c r="B52">
        <v>0</v>
      </c>
      <c r="C52">
        <v>4</v>
      </c>
      <c r="D52" s="17">
        <f t="shared" si="0"/>
        <v>0</v>
      </c>
    </row>
    <row r="53" spans="1:4" ht="15">
      <c r="A53" s="48" t="s">
        <v>68</v>
      </c>
      <c r="B53">
        <v>1</v>
      </c>
      <c r="C53">
        <v>15</v>
      </c>
      <c r="D53" s="17">
        <f t="shared" si="0"/>
        <v>0.06666666666666667</v>
      </c>
    </row>
    <row r="54" spans="1:4" ht="15">
      <c r="A54" s="48" t="s">
        <v>69</v>
      </c>
      <c r="B54">
        <v>4</v>
      </c>
      <c r="C54">
        <v>8</v>
      </c>
      <c r="D54" s="17">
        <f t="shared" si="0"/>
        <v>0.5</v>
      </c>
    </row>
    <row r="55" spans="1:4" ht="15">
      <c r="A55" s="50" t="s">
        <v>76</v>
      </c>
      <c r="B55" s="33">
        <f>SUM(B3:B54)</f>
        <v>224</v>
      </c>
      <c r="C55" s="58">
        <f>SUM(C3:C54)</f>
        <v>1450</v>
      </c>
      <c r="D55" s="63">
        <f t="shared" si="0"/>
        <v>0.15448275862068966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7.7109375" style="0" customWidth="1"/>
    <col min="4" max="4" width="9.140625" style="17" customWidth="1"/>
  </cols>
  <sheetData>
    <row r="1" spans="1:4" ht="15">
      <c r="A1" s="33" t="s">
        <v>134</v>
      </c>
      <c r="B1" s="35"/>
      <c r="C1" s="35"/>
      <c r="D1" s="38"/>
    </row>
    <row r="2" spans="1:4" ht="15">
      <c r="A2" s="33"/>
      <c r="B2" s="35"/>
      <c r="C2" s="35"/>
      <c r="D2" s="38"/>
    </row>
    <row r="3" spans="1:4" ht="15">
      <c r="A3" s="33" t="s">
        <v>72</v>
      </c>
      <c r="B3" s="35" t="s">
        <v>13</v>
      </c>
      <c r="C3" s="35" t="s">
        <v>14</v>
      </c>
      <c r="D3" s="38" t="s">
        <v>15</v>
      </c>
    </row>
    <row r="4" spans="1:4" ht="15">
      <c r="A4" t="s">
        <v>82</v>
      </c>
      <c r="B4" s="27">
        <v>0</v>
      </c>
      <c r="C4" s="27">
        <v>0</v>
      </c>
      <c r="D4" s="17">
        <v>0</v>
      </c>
    </row>
    <row r="5" spans="1:4" ht="15">
      <c r="A5" t="s">
        <v>83</v>
      </c>
      <c r="B5" s="27">
        <v>0</v>
      </c>
      <c r="C5" s="27">
        <v>2</v>
      </c>
      <c r="D5" s="17">
        <f aca="true" t="shared" si="0" ref="D5:D53">B5/C5</f>
        <v>0</v>
      </c>
    </row>
    <row r="6" spans="1:4" ht="15">
      <c r="A6" t="s">
        <v>84</v>
      </c>
      <c r="B6" s="27">
        <v>0</v>
      </c>
      <c r="C6" s="27">
        <v>2</v>
      </c>
      <c r="D6" s="17">
        <f t="shared" si="0"/>
        <v>0</v>
      </c>
    </row>
    <row r="7" spans="1:4" ht="15">
      <c r="A7" t="s">
        <v>85</v>
      </c>
      <c r="B7" s="27">
        <v>0</v>
      </c>
      <c r="C7" s="27">
        <v>0</v>
      </c>
      <c r="D7" s="17">
        <v>0</v>
      </c>
    </row>
    <row r="8" spans="1:4" ht="15">
      <c r="A8" t="s">
        <v>86</v>
      </c>
      <c r="B8" s="27">
        <v>3</v>
      </c>
      <c r="C8" s="27">
        <v>16</v>
      </c>
      <c r="D8" s="17">
        <f t="shared" si="0"/>
        <v>0.1875</v>
      </c>
    </row>
    <row r="9" spans="1:4" ht="15">
      <c r="A9" t="s">
        <v>87</v>
      </c>
      <c r="B9" s="27">
        <v>4</v>
      </c>
      <c r="C9" s="27">
        <v>9</v>
      </c>
      <c r="D9" s="17">
        <f t="shared" si="0"/>
        <v>0.4444444444444444</v>
      </c>
    </row>
    <row r="10" spans="1:4" ht="15">
      <c r="A10" t="s">
        <v>88</v>
      </c>
      <c r="B10" s="27">
        <v>0</v>
      </c>
      <c r="C10" s="27">
        <v>1</v>
      </c>
      <c r="D10" s="17">
        <f t="shared" si="0"/>
        <v>0</v>
      </c>
    </row>
    <row r="11" spans="1:4" ht="15">
      <c r="A11" t="s">
        <v>89</v>
      </c>
      <c r="B11" s="27">
        <v>0</v>
      </c>
      <c r="C11" s="27">
        <v>1</v>
      </c>
      <c r="D11" s="17">
        <f t="shared" si="0"/>
        <v>0</v>
      </c>
    </row>
    <row r="12" spans="1:4" ht="15">
      <c r="A12" t="s">
        <v>90</v>
      </c>
      <c r="B12" s="27">
        <v>1</v>
      </c>
      <c r="C12" s="27">
        <v>1</v>
      </c>
      <c r="D12" s="17">
        <f t="shared" si="0"/>
        <v>1</v>
      </c>
    </row>
    <row r="13" spans="1:4" ht="15">
      <c r="A13" t="s">
        <v>91</v>
      </c>
      <c r="B13" s="27">
        <v>0</v>
      </c>
      <c r="C13" s="27">
        <v>3</v>
      </c>
      <c r="D13" s="17">
        <f t="shared" si="0"/>
        <v>0</v>
      </c>
    </row>
    <row r="14" spans="1:4" ht="15">
      <c r="A14" t="s">
        <v>92</v>
      </c>
      <c r="B14" s="27">
        <v>0</v>
      </c>
      <c r="C14" s="27">
        <v>1</v>
      </c>
      <c r="D14" s="17">
        <f t="shared" si="0"/>
        <v>0</v>
      </c>
    </row>
    <row r="15" spans="1:4" ht="15">
      <c r="A15" t="s">
        <v>93</v>
      </c>
      <c r="B15" s="27">
        <v>0</v>
      </c>
      <c r="C15" s="27">
        <v>1</v>
      </c>
      <c r="D15" s="17">
        <f t="shared" si="0"/>
        <v>0</v>
      </c>
    </row>
    <row r="16" spans="1:4" ht="15">
      <c r="A16" t="s">
        <v>94</v>
      </c>
      <c r="B16" s="27">
        <v>0</v>
      </c>
      <c r="C16" s="27">
        <v>0</v>
      </c>
      <c r="D16" s="17">
        <v>0</v>
      </c>
    </row>
    <row r="17" spans="1:4" ht="15">
      <c r="A17" t="s">
        <v>95</v>
      </c>
      <c r="B17" s="27">
        <v>0</v>
      </c>
      <c r="C17" s="27">
        <v>1</v>
      </c>
      <c r="D17" s="17">
        <f t="shared" si="0"/>
        <v>0</v>
      </c>
    </row>
    <row r="18" spans="1:4" ht="15">
      <c r="A18" t="s">
        <v>96</v>
      </c>
      <c r="B18" s="27">
        <v>0</v>
      </c>
      <c r="C18" s="27">
        <v>2</v>
      </c>
      <c r="D18" s="17">
        <f t="shared" si="0"/>
        <v>0</v>
      </c>
    </row>
    <row r="19" spans="1:4" ht="15">
      <c r="A19" t="s">
        <v>97</v>
      </c>
      <c r="B19" s="27">
        <v>0</v>
      </c>
      <c r="C19" s="27">
        <v>1</v>
      </c>
      <c r="D19" s="17">
        <f t="shared" si="0"/>
        <v>0</v>
      </c>
    </row>
    <row r="20" spans="1:4" ht="15">
      <c r="A20" t="s">
        <v>98</v>
      </c>
      <c r="B20" s="27">
        <v>0</v>
      </c>
      <c r="C20" s="27">
        <v>0</v>
      </c>
      <c r="D20" s="17">
        <v>0</v>
      </c>
    </row>
    <row r="21" spans="1:4" ht="15">
      <c r="A21" t="s">
        <v>99</v>
      </c>
      <c r="B21" s="27">
        <v>0</v>
      </c>
      <c r="C21" s="27">
        <v>0</v>
      </c>
      <c r="D21" s="17">
        <v>0</v>
      </c>
    </row>
    <row r="22" spans="1:4" ht="15">
      <c r="A22" t="s">
        <v>100</v>
      </c>
      <c r="B22" s="27">
        <v>0</v>
      </c>
      <c r="C22" s="27">
        <v>0</v>
      </c>
      <c r="D22" s="17">
        <v>0</v>
      </c>
    </row>
    <row r="23" spans="1:4" ht="15">
      <c r="A23" t="s">
        <v>101</v>
      </c>
      <c r="B23" s="27">
        <v>0</v>
      </c>
      <c r="C23" s="27">
        <v>1</v>
      </c>
      <c r="D23" s="17">
        <f t="shared" si="0"/>
        <v>0</v>
      </c>
    </row>
    <row r="24" spans="1:4" ht="15">
      <c r="A24" t="s">
        <v>102</v>
      </c>
      <c r="B24" s="27">
        <v>1</v>
      </c>
      <c r="C24" s="27">
        <v>11</v>
      </c>
      <c r="D24" s="17">
        <f t="shared" si="0"/>
        <v>0.09090909090909091</v>
      </c>
    </row>
    <row r="25" spans="1:4" ht="15">
      <c r="A25" t="s">
        <v>103</v>
      </c>
      <c r="B25" s="27">
        <v>2</v>
      </c>
      <c r="C25" s="27">
        <v>10</v>
      </c>
      <c r="D25" s="17">
        <f t="shared" si="0"/>
        <v>0.2</v>
      </c>
    </row>
    <row r="26" spans="1:4" ht="15">
      <c r="A26" t="s">
        <v>104</v>
      </c>
      <c r="B26" s="27">
        <v>2</v>
      </c>
      <c r="C26" s="27">
        <v>5</v>
      </c>
      <c r="D26" s="17">
        <f t="shared" si="0"/>
        <v>0.4</v>
      </c>
    </row>
    <row r="27" spans="1:4" ht="15">
      <c r="A27" t="s">
        <v>105</v>
      </c>
      <c r="B27" s="27">
        <v>0</v>
      </c>
      <c r="C27" s="27">
        <v>3</v>
      </c>
      <c r="D27" s="17">
        <f t="shared" si="0"/>
        <v>0</v>
      </c>
    </row>
    <row r="28" spans="1:4" ht="15">
      <c r="A28" t="s">
        <v>106</v>
      </c>
      <c r="B28" s="27">
        <v>0</v>
      </c>
      <c r="C28" s="27">
        <v>0</v>
      </c>
      <c r="D28" s="17">
        <v>0</v>
      </c>
    </row>
    <row r="29" spans="1:4" ht="15">
      <c r="A29" t="s">
        <v>107</v>
      </c>
      <c r="B29" s="27">
        <v>0</v>
      </c>
      <c r="C29" s="27">
        <v>0</v>
      </c>
      <c r="D29" s="17">
        <v>0</v>
      </c>
    </row>
    <row r="30" spans="1:4" ht="15">
      <c r="A30" t="s">
        <v>108</v>
      </c>
      <c r="B30" s="27">
        <v>1</v>
      </c>
      <c r="C30" s="27">
        <v>3</v>
      </c>
      <c r="D30" s="17">
        <f t="shared" si="0"/>
        <v>0.3333333333333333</v>
      </c>
    </row>
    <row r="31" spans="1:4" ht="15">
      <c r="A31" t="s">
        <v>109</v>
      </c>
      <c r="B31" s="27">
        <v>0</v>
      </c>
      <c r="C31" s="27">
        <v>0</v>
      </c>
      <c r="D31" s="17">
        <v>0</v>
      </c>
    </row>
    <row r="32" spans="1:4" ht="15">
      <c r="A32" t="s">
        <v>110</v>
      </c>
      <c r="B32" s="27">
        <v>0</v>
      </c>
      <c r="C32" s="27">
        <v>0</v>
      </c>
      <c r="D32" s="17">
        <v>0</v>
      </c>
    </row>
    <row r="33" spans="1:4" ht="15">
      <c r="A33" t="s">
        <v>111</v>
      </c>
      <c r="B33" s="27">
        <v>0</v>
      </c>
      <c r="C33" s="27">
        <v>1</v>
      </c>
      <c r="D33" s="17">
        <f t="shared" si="0"/>
        <v>0</v>
      </c>
    </row>
    <row r="34" spans="1:4" ht="15">
      <c r="A34" t="s">
        <v>112</v>
      </c>
      <c r="B34" s="27">
        <v>1</v>
      </c>
      <c r="C34" s="27">
        <v>3</v>
      </c>
      <c r="D34" s="17">
        <f t="shared" si="0"/>
        <v>0.3333333333333333</v>
      </c>
    </row>
    <row r="35" spans="1:4" ht="15">
      <c r="A35" t="s">
        <v>113</v>
      </c>
      <c r="B35" s="27">
        <v>3</v>
      </c>
      <c r="C35" s="27">
        <v>5</v>
      </c>
      <c r="D35" s="17">
        <f t="shared" si="0"/>
        <v>0.6</v>
      </c>
    </row>
    <row r="36" spans="1:4" ht="15">
      <c r="A36" t="s">
        <v>114</v>
      </c>
      <c r="B36" s="27">
        <v>2</v>
      </c>
      <c r="C36" s="27">
        <v>7</v>
      </c>
      <c r="D36" s="17">
        <f t="shared" si="0"/>
        <v>0.2857142857142857</v>
      </c>
    </row>
    <row r="37" spans="1:4" ht="15">
      <c r="A37" t="s">
        <v>115</v>
      </c>
      <c r="B37" s="27">
        <v>1</v>
      </c>
      <c r="C37" s="27">
        <v>2</v>
      </c>
      <c r="D37" s="17">
        <f t="shared" si="0"/>
        <v>0.5</v>
      </c>
    </row>
    <row r="38" spans="1:4" ht="15">
      <c r="A38" t="s">
        <v>116</v>
      </c>
      <c r="B38" s="27">
        <v>0</v>
      </c>
      <c r="C38" s="27">
        <v>0</v>
      </c>
      <c r="D38" s="17">
        <v>0</v>
      </c>
    </row>
    <row r="39" spans="1:4" ht="15">
      <c r="A39" t="s">
        <v>117</v>
      </c>
      <c r="B39" s="27">
        <v>2</v>
      </c>
      <c r="C39" s="27">
        <v>6</v>
      </c>
      <c r="D39" s="17">
        <f t="shared" si="0"/>
        <v>0.3333333333333333</v>
      </c>
    </row>
    <row r="40" spans="1:4" ht="15">
      <c r="A40" t="s">
        <v>118</v>
      </c>
      <c r="B40" s="27">
        <v>0</v>
      </c>
      <c r="C40" s="27">
        <v>0</v>
      </c>
      <c r="D40" s="17">
        <v>0</v>
      </c>
    </row>
    <row r="41" spans="1:4" ht="15">
      <c r="A41" t="s">
        <v>119</v>
      </c>
      <c r="B41" s="27">
        <v>1</v>
      </c>
      <c r="C41" s="27">
        <v>1</v>
      </c>
      <c r="D41" s="17">
        <f t="shared" si="0"/>
        <v>1</v>
      </c>
    </row>
    <row r="42" spans="1:4" ht="15">
      <c r="A42" t="s">
        <v>120</v>
      </c>
      <c r="B42" s="27">
        <v>0</v>
      </c>
      <c r="C42" s="27">
        <v>1</v>
      </c>
      <c r="D42" s="17">
        <f t="shared" si="0"/>
        <v>0</v>
      </c>
    </row>
    <row r="43" spans="1:4" ht="15">
      <c r="A43" t="s">
        <v>121</v>
      </c>
      <c r="B43" s="27">
        <v>0</v>
      </c>
      <c r="C43" s="27">
        <v>0</v>
      </c>
      <c r="D43" s="17">
        <v>0</v>
      </c>
    </row>
    <row r="44" spans="1:4" ht="15">
      <c r="A44" t="s">
        <v>122</v>
      </c>
      <c r="B44" s="27">
        <v>0</v>
      </c>
      <c r="C44" s="27">
        <v>0</v>
      </c>
      <c r="D44" s="17">
        <v>0</v>
      </c>
    </row>
    <row r="45" spans="1:4" ht="15">
      <c r="A45" t="s">
        <v>123</v>
      </c>
      <c r="B45" s="27">
        <v>0</v>
      </c>
      <c r="C45" s="27">
        <v>0</v>
      </c>
      <c r="D45" s="17">
        <v>0</v>
      </c>
    </row>
    <row r="46" spans="1:4" ht="15">
      <c r="A46" t="s">
        <v>124</v>
      </c>
      <c r="B46" s="27">
        <v>0</v>
      </c>
      <c r="C46" s="27">
        <v>0</v>
      </c>
      <c r="D46" s="17">
        <v>0</v>
      </c>
    </row>
    <row r="47" spans="1:4" ht="15">
      <c r="A47" t="s">
        <v>125</v>
      </c>
      <c r="B47" s="27">
        <v>0</v>
      </c>
      <c r="C47" s="27">
        <v>0</v>
      </c>
      <c r="D47" s="17">
        <v>0</v>
      </c>
    </row>
    <row r="48" spans="1:4" ht="15">
      <c r="A48" t="s">
        <v>126</v>
      </c>
      <c r="B48" s="27">
        <v>0</v>
      </c>
      <c r="C48" s="27">
        <v>4</v>
      </c>
      <c r="D48" s="17">
        <f t="shared" si="0"/>
        <v>0</v>
      </c>
    </row>
    <row r="49" spans="1:4" ht="15">
      <c r="A49" t="s">
        <v>127</v>
      </c>
      <c r="B49" s="27">
        <v>0</v>
      </c>
      <c r="C49" s="27">
        <v>1</v>
      </c>
      <c r="D49" s="17">
        <f t="shared" si="0"/>
        <v>0</v>
      </c>
    </row>
    <row r="50" spans="1:4" ht="15">
      <c r="A50" t="s">
        <v>128</v>
      </c>
      <c r="B50" s="27">
        <v>0</v>
      </c>
      <c r="C50" s="27">
        <v>0</v>
      </c>
      <c r="D50" s="17">
        <v>0</v>
      </c>
    </row>
    <row r="51" spans="1:4" ht="15">
      <c r="A51" t="s">
        <v>129</v>
      </c>
      <c r="B51" s="27">
        <v>1</v>
      </c>
      <c r="C51" s="27">
        <v>3</v>
      </c>
      <c r="D51" s="17">
        <f t="shared" si="0"/>
        <v>0.3333333333333333</v>
      </c>
    </row>
    <row r="52" spans="1:4" ht="15">
      <c r="A52" t="s">
        <v>130</v>
      </c>
      <c r="B52" s="27">
        <v>1</v>
      </c>
      <c r="C52" s="27">
        <v>2</v>
      </c>
      <c r="D52" s="17">
        <f t="shared" si="0"/>
        <v>0.5</v>
      </c>
    </row>
    <row r="53" spans="1:4" ht="15">
      <c r="A53" t="s">
        <v>131</v>
      </c>
      <c r="B53" s="27">
        <v>0</v>
      </c>
      <c r="C53" s="27">
        <v>1</v>
      </c>
      <c r="D53" s="17">
        <f t="shared" si="0"/>
        <v>0</v>
      </c>
    </row>
    <row r="54" spans="1:4" ht="15">
      <c r="A54" t="s">
        <v>132</v>
      </c>
      <c r="B54" s="27">
        <v>0</v>
      </c>
      <c r="C54" s="27">
        <v>0</v>
      </c>
      <c r="D54" s="17">
        <v>0</v>
      </c>
    </row>
    <row r="55" spans="1:4" ht="15">
      <c r="A55" t="s">
        <v>133</v>
      </c>
      <c r="B55" s="27">
        <v>0</v>
      </c>
      <c r="C55" s="27">
        <v>0</v>
      </c>
      <c r="D55" s="17">
        <v>0</v>
      </c>
    </row>
    <row r="56" spans="1:4" ht="15">
      <c r="A56" s="33" t="s">
        <v>76</v>
      </c>
      <c r="B56" s="35">
        <f>SUM(B4:B55)</f>
        <v>26</v>
      </c>
      <c r="C56" s="35">
        <f>SUM(C4:C55)</f>
        <v>111</v>
      </c>
      <c r="D56" s="56">
        <f>B56/C56</f>
        <v>0.23423423423423423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8">
      <selection activeCell="E16" sqref="E16"/>
    </sheetView>
  </sheetViews>
  <sheetFormatPr defaultColWidth="9.140625" defaultRowHeight="15"/>
  <cols>
    <col min="1" max="1" width="15.57421875" style="0" customWidth="1"/>
  </cols>
  <sheetData>
    <row r="1" spans="1:4" ht="15">
      <c r="A1" s="74" t="s">
        <v>135</v>
      </c>
      <c r="B1" s="75"/>
      <c r="C1" s="75"/>
      <c r="D1" s="75"/>
    </row>
    <row r="2" spans="1:4" ht="15">
      <c r="A2" s="51"/>
      <c r="B2" s="52"/>
      <c r="C2" s="52"/>
      <c r="D2" s="52"/>
    </row>
    <row r="3" spans="1:4" ht="15">
      <c r="A3" s="10" t="s">
        <v>12</v>
      </c>
      <c r="B3" s="11" t="s">
        <v>13</v>
      </c>
      <c r="C3" s="11" t="s">
        <v>14</v>
      </c>
      <c r="D3" s="35" t="s">
        <v>15</v>
      </c>
    </row>
    <row r="4" spans="1:4" ht="15">
      <c r="A4" s="16" t="s">
        <v>17</v>
      </c>
      <c r="B4" s="20">
        <v>0</v>
      </c>
      <c r="C4" s="2">
        <v>0</v>
      </c>
      <c r="D4" s="5">
        <v>0</v>
      </c>
    </row>
    <row r="5" spans="1:4" ht="15">
      <c r="A5" s="29" t="s">
        <v>19</v>
      </c>
      <c r="B5" s="20">
        <v>0</v>
      </c>
      <c r="C5" s="2">
        <v>1</v>
      </c>
      <c r="D5" s="5">
        <f aca="true" t="shared" si="0" ref="D5:D54">B5/C5</f>
        <v>0</v>
      </c>
    </row>
    <row r="6" spans="1:4" ht="15">
      <c r="A6" s="16" t="s">
        <v>20</v>
      </c>
      <c r="B6" s="20">
        <v>0</v>
      </c>
      <c r="C6" s="2">
        <v>0</v>
      </c>
      <c r="D6" s="5">
        <v>0</v>
      </c>
    </row>
    <row r="7" spans="1:4" ht="15">
      <c r="A7" s="16" t="s">
        <v>21</v>
      </c>
      <c r="B7" s="20">
        <v>0</v>
      </c>
      <c r="C7" s="2">
        <v>0</v>
      </c>
      <c r="D7" s="5">
        <v>0</v>
      </c>
    </row>
    <row r="8" spans="1:4" ht="15">
      <c r="A8" s="16" t="s">
        <v>22</v>
      </c>
      <c r="B8" s="20">
        <v>0</v>
      </c>
      <c r="C8" s="2">
        <v>22</v>
      </c>
      <c r="D8" s="5">
        <f t="shared" si="0"/>
        <v>0</v>
      </c>
    </row>
    <row r="9" spans="1:4" ht="15">
      <c r="A9" s="16" t="s">
        <v>23</v>
      </c>
      <c r="B9" s="20">
        <v>0</v>
      </c>
      <c r="C9" s="2">
        <v>7</v>
      </c>
      <c r="D9" s="5">
        <f t="shared" si="0"/>
        <v>0</v>
      </c>
    </row>
    <row r="10" spans="1:4" ht="15">
      <c r="A10" s="16" t="s">
        <v>24</v>
      </c>
      <c r="B10" s="20">
        <v>0</v>
      </c>
      <c r="C10" s="2">
        <v>1</v>
      </c>
      <c r="D10" s="5">
        <f t="shared" si="0"/>
        <v>0</v>
      </c>
    </row>
    <row r="11" spans="1:4" ht="15">
      <c r="A11" s="16" t="s">
        <v>25</v>
      </c>
      <c r="B11" s="20">
        <v>0</v>
      </c>
      <c r="C11" s="2">
        <v>0</v>
      </c>
      <c r="D11" s="5">
        <v>0</v>
      </c>
    </row>
    <row r="12" spans="1:4" ht="15">
      <c r="A12" s="16" t="s">
        <v>26</v>
      </c>
      <c r="B12" s="20">
        <v>0</v>
      </c>
      <c r="C12" s="2">
        <v>0</v>
      </c>
      <c r="D12" s="5">
        <v>0</v>
      </c>
    </row>
    <row r="13" spans="1:4" ht="15">
      <c r="A13" s="16" t="s">
        <v>27</v>
      </c>
      <c r="B13" s="20">
        <v>0</v>
      </c>
      <c r="C13" s="2">
        <v>4</v>
      </c>
      <c r="D13" s="5">
        <f t="shared" si="0"/>
        <v>0</v>
      </c>
    </row>
    <row r="14" spans="1:4" ht="15">
      <c r="A14" s="16" t="s">
        <v>28</v>
      </c>
      <c r="B14" s="20">
        <v>0</v>
      </c>
      <c r="C14" s="2">
        <v>3</v>
      </c>
      <c r="D14" s="5">
        <f t="shared" si="0"/>
        <v>0</v>
      </c>
    </row>
    <row r="15" spans="1:4" ht="15">
      <c r="A15" s="16" t="s">
        <v>29</v>
      </c>
      <c r="B15" s="20">
        <v>0</v>
      </c>
      <c r="C15" s="2">
        <v>0</v>
      </c>
      <c r="D15" s="5">
        <v>0</v>
      </c>
    </row>
    <row r="16" spans="1:4" ht="15">
      <c r="A16" s="16" t="s">
        <v>30</v>
      </c>
      <c r="B16" s="20">
        <v>0</v>
      </c>
      <c r="C16" s="2">
        <v>0</v>
      </c>
      <c r="D16" s="5">
        <v>0</v>
      </c>
    </row>
    <row r="17" spans="1:4" ht="15">
      <c r="A17" s="16" t="s">
        <v>31</v>
      </c>
      <c r="B17" s="20">
        <v>0</v>
      </c>
      <c r="C17" s="2">
        <v>8</v>
      </c>
      <c r="D17" s="5">
        <f t="shared" si="0"/>
        <v>0</v>
      </c>
    </row>
    <row r="18" spans="1:4" ht="15">
      <c r="A18" s="16" t="s">
        <v>32</v>
      </c>
      <c r="B18" s="20">
        <v>2</v>
      </c>
      <c r="C18" s="2">
        <v>6</v>
      </c>
      <c r="D18" s="5">
        <f t="shared" si="0"/>
        <v>0.3333333333333333</v>
      </c>
    </row>
    <row r="19" spans="1:4" ht="15">
      <c r="A19" s="16" t="s">
        <v>33</v>
      </c>
      <c r="B19" s="20">
        <v>0</v>
      </c>
      <c r="C19" s="2">
        <v>0</v>
      </c>
      <c r="D19" s="5">
        <v>0</v>
      </c>
    </row>
    <row r="20" spans="1:4" ht="15">
      <c r="A20" s="16" t="s">
        <v>34</v>
      </c>
      <c r="B20" s="20">
        <v>0</v>
      </c>
      <c r="C20" s="2">
        <v>0</v>
      </c>
      <c r="D20" s="5">
        <v>0</v>
      </c>
    </row>
    <row r="21" spans="1:4" ht="15">
      <c r="A21" s="16" t="s">
        <v>35</v>
      </c>
      <c r="B21" s="20">
        <v>0</v>
      </c>
      <c r="C21" s="2">
        <v>0</v>
      </c>
      <c r="D21" s="5">
        <v>0</v>
      </c>
    </row>
    <row r="22" spans="1:4" ht="15">
      <c r="A22" s="16" t="s">
        <v>36</v>
      </c>
      <c r="B22" s="20">
        <v>0</v>
      </c>
      <c r="C22" s="2">
        <v>1</v>
      </c>
      <c r="D22" s="5">
        <f t="shared" si="0"/>
        <v>0</v>
      </c>
    </row>
    <row r="23" spans="1:4" ht="15">
      <c r="A23" s="16" t="s">
        <v>37</v>
      </c>
      <c r="B23" s="20">
        <v>0</v>
      </c>
      <c r="C23" s="2">
        <v>0</v>
      </c>
      <c r="D23" s="5">
        <v>0</v>
      </c>
    </row>
    <row r="24" spans="1:4" ht="15">
      <c r="A24" s="16" t="s">
        <v>38</v>
      </c>
      <c r="B24" s="20">
        <v>2</v>
      </c>
      <c r="C24" s="2">
        <v>12</v>
      </c>
      <c r="D24" s="5">
        <f t="shared" si="0"/>
        <v>0.16666666666666666</v>
      </c>
    </row>
    <row r="25" spans="1:4" ht="15">
      <c r="A25" s="16" t="s">
        <v>39</v>
      </c>
      <c r="B25" s="20">
        <v>1</v>
      </c>
      <c r="C25" s="2">
        <v>17</v>
      </c>
      <c r="D25" s="5">
        <f t="shared" si="0"/>
        <v>0.058823529411764705</v>
      </c>
    </row>
    <row r="26" spans="1:4" ht="15">
      <c r="A26" s="16" t="s">
        <v>40</v>
      </c>
      <c r="B26" s="20">
        <v>0</v>
      </c>
      <c r="C26" s="2">
        <v>6</v>
      </c>
      <c r="D26" s="5">
        <f t="shared" si="0"/>
        <v>0</v>
      </c>
    </row>
    <row r="27" spans="1:4" ht="15">
      <c r="A27" s="16" t="s">
        <v>41</v>
      </c>
      <c r="B27" s="20">
        <v>0</v>
      </c>
      <c r="C27" s="2">
        <v>1</v>
      </c>
      <c r="D27" s="5">
        <f t="shared" si="0"/>
        <v>0</v>
      </c>
    </row>
    <row r="28" spans="1:4" ht="15">
      <c r="A28" s="16" t="s">
        <v>42</v>
      </c>
      <c r="B28" s="20">
        <v>1</v>
      </c>
      <c r="C28" s="2">
        <v>4</v>
      </c>
      <c r="D28" s="5">
        <f t="shared" si="0"/>
        <v>0.25</v>
      </c>
    </row>
    <row r="29" spans="1:4" ht="15">
      <c r="A29" s="16" t="s">
        <v>43</v>
      </c>
      <c r="B29" s="20">
        <v>0</v>
      </c>
      <c r="C29" s="2">
        <v>1</v>
      </c>
      <c r="D29" s="5">
        <f t="shared" si="0"/>
        <v>0</v>
      </c>
    </row>
    <row r="30" spans="1:4" ht="15">
      <c r="A30" s="16" t="s">
        <v>44</v>
      </c>
      <c r="B30" s="20">
        <v>0</v>
      </c>
      <c r="C30" s="2">
        <v>0</v>
      </c>
      <c r="D30" s="5">
        <v>0</v>
      </c>
    </row>
    <row r="31" spans="1:4" ht="15">
      <c r="A31" s="16" t="s">
        <v>45</v>
      </c>
      <c r="B31" s="20">
        <v>0</v>
      </c>
      <c r="C31" s="2">
        <v>6</v>
      </c>
      <c r="D31" s="5">
        <f t="shared" si="0"/>
        <v>0</v>
      </c>
    </row>
    <row r="32" spans="1:4" ht="15">
      <c r="A32" s="16" t="s">
        <v>46</v>
      </c>
      <c r="B32" s="20">
        <v>1</v>
      </c>
      <c r="C32" s="2">
        <v>1</v>
      </c>
      <c r="D32" s="5">
        <f t="shared" si="0"/>
        <v>1</v>
      </c>
    </row>
    <row r="33" spans="1:4" ht="15">
      <c r="A33" s="16" t="s">
        <v>47</v>
      </c>
      <c r="B33" s="20">
        <v>0</v>
      </c>
      <c r="C33" s="2">
        <v>2</v>
      </c>
      <c r="D33" s="5">
        <f t="shared" si="0"/>
        <v>0</v>
      </c>
    </row>
    <row r="34" spans="1:4" ht="15">
      <c r="A34" s="16" t="s">
        <v>48</v>
      </c>
      <c r="B34" s="20">
        <v>1</v>
      </c>
      <c r="C34" s="2">
        <v>5</v>
      </c>
      <c r="D34" s="5">
        <f t="shared" si="0"/>
        <v>0.2</v>
      </c>
    </row>
    <row r="35" spans="1:4" ht="15">
      <c r="A35" s="16" t="s">
        <v>49</v>
      </c>
      <c r="B35" s="20">
        <v>1</v>
      </c>
      <c r="C35" s="2">
        <v>2</v>
      </c>
      <c r="D35" s="5">
        <f t="shared" si="0"/>
        <v>0.5</v>
      </c>
    </row>
    <row r="36" spans="1:4" ht="15">
      <c r="A36" s="16" t="s">
        <v>50</v>
      </c>
      <c r="B36" s="20">
        <v>1</v>
      </c>
      <c r="C36" s="2">
        <v>13</v>
      </c>
      <c r="D36" s="5">
        <f t="shared" si="0"/>
        <v>0.07692307692307693</v>
      </c>
    </row>
    <row r="37" spans="1:4" ht="15">
      <c r="A37" s="16" t="s">
        <v>51</v>
      </c>
      <c r="B37" s="20">
        <v>0</v>
      </c>
      <c r="C37" s="2">
        <v>0</v>
      </c>
      <c r="D37" s="5">
        <v>0</v>
      </c>
    </row>
    <row r="38" spans="1:4" ht="15">
      <c r="A38" s="16" t="s">
        <v>52</v>
      </c>
      <c r="B38" s="20">
        <v>0</v>
      </c>
      <c r="C38" s="2">
        <v>0</v>
      </c>
      <c r="D38" s="5">
        <v>0</v>
      </c>
    </row>
    <row r="39" spans="1:4" ht="15">
      <c r="A39" s="16" t="s">
        <v>53</v>
      </c>
      <c r="B39" s="20">
        <v>0</v>
      </c>
      <c r="C39" s="2">
        <v>1</v>
      </c>
      <c r="D39" s="5">
        <f t="shared" si="0"/>
        <v>0</v>
      </c>
    </row>
    <row r="40" spans="1:4" ht="15">
      <c r="A40" s="16" t="s">
        <v>54</v>
      </c>
      <c r="B40" s="20">
        <v>0</v>
      </c>
      <c r="C40" s="2">
        <v>0</v>
      </c>
      <c r="D40" s="5">
        <v>0</v>
      </c>
    </row>
    <row r="41" spans="1:4" ht="15">
      <c r="A41" s="16" t="s">
        <v>55</v>
      </c>
      <c r="B41" s="20">
        <v>0</v>
      </c>
      <c r="C41" s="2">
        <v>0</v>
      </c>
      <c r="D41" s="5">
        <v>0</v>
      </c>
    </row>
    <row r="42" spans="1:4" ht="15">
      <c r="A42" s="16" t="s">
        <v>56</v>
      </c>
      <c r="B42" s="20">
        <v>1</v>
      </c>
      <c r="C42" s="2">
        <v>6</v>
      </c>
      <c r="D42" s="5">
        <f t="shared" si="0"/>
        <v>0.16666666666666666</v>
      </c>
    </row>
    <row r="43" spans="1:4" ht="15">
      <c r="A43" s="16" t="s">
        <v>57</v>
      </c>
      <c r="B43" s="20">
        <v>0</v>
      </c>
      <c r="C43" s="2">
        <v>0</v>
      </c>
      <c r="D43" s="5">
        <v>0</v>
      </c>
    </row>
    <row r="44" spans="1:4" ht="15">
      <c r="A44" s="16" t="s">
        <v>58</v>
      </c>
      <c r="B44" s="20">
        <v>0</v>
      </c>
      <c r="C44" s="2">
        <v>1</v>
      </c>
      <c r="D44" s="5">
        <f t="shared" si="0"/>
        <v>0</v>
      </c>
    </row>
    <row r="45" spans="1:4" ht="15">
      <c r="A45" s="16" t="s">
        <v>59</v>
      </c>
      <c r="B45" s="20">
        <v>0</v>
      </c>
      <c r="C45" s="2">
        <v>2</v>
      </c>
      <c r="D45" s="5">
        <f t="shared" si="0"/>
        <v>0</v>
      </c>
    </row>
    <row r="46" spans="1:4" ht="15">
      <c r="A46" s="16" t="s">
        <v>60</v>
      </c>
      <c r="B46" s="20">
        <v>0</v>
      </c>
      <c r="C46" s="2">
        <v>1</v>
      </c>
      <c r="D46" s="5">
        <f t="shared" si="0"/>
        <v>0</v>
      </c>
    </row>
    <row r="47" spans="1:4" ht="15">
      <c r="A47" s="16" t="s">
        <v>61</v>
      </c>
      <c r="B47" s="20">
        <v>0</v>
      </c>
      <c r="C47" s="2">
        <v>1</v>
      </c>
      <c r="D47" s="5">
        <f t="shared" si="0"/>
        <v>0</v>
      </c>
    </row>
    <row r="48" spans="1:4" ht="15">
      <c r="A48" s="16" t="s">
        <v>62</v>
      </c>
      <c r="B48" s="20">
        <v>1</v>
      </c>
      <c r="C48" s="2">
        <v>5</v>
      </c>
      <c r="D48" s="5">
        <f t="shared" si="0"/>
        <v>0.2</v>
      </c>
    </row>
    <row r="49" spans="1:4" ht="15">
      <c r="A49" s="16" t="s">
        <v>63</v>
      </c>
      <c r="B49" s="20">
        <v>0</v>
      </c>
      <c r="C49" s="2">
        <v>1</v>
      </c>
      <c r="D49" s="5">
        <f t="shared" si="0"/>
        <v>0</v>
      </c>
    </row>
    <row r="50" spans="1:4" ht="15">
      <c r="A50" s="16" t="s">
        <v>64</v>
      </c>
      <c r="B50" s="20">
        <v>0</v>
      </c>
      <c r="C50" s="2">
        <v>0</v>
      </c>
      <c r="D50" s="5">
        <v>0</v>
      </c>
    </row>
    <row r="51" spans="1:4" ht="15">
      <c r="A51" s="16" t="s">
        <v>65</v>
      </c>
      <c r="B51" s="20">
        <v>1</v>
      </c>
      <c r="C51" s="2">
        <v>5</v>
      </c>
      <c r="D51" s="5">
        <f t="shared" si="0"/>
        <v>0.2</v>
      </c>
    </row>
    <row r="52" spans="1:4" ht="15">
      <c r="A52" s="16" t="s">
        <v>66</v>
      </c>
      <c r="B52" s="20">
        <v>1</v>
      </c>
      <c r="C52" s="2">
        <v>2</v>
      </c>
      <c r="D52" s="5">
        <f t="shared" si="0"/>
        <v>0.5</v>
      </c>
    </row>
    <row r="53" spans="1:4" ht="15">
      <c r="A53" s="16" t="s">
        <v>67</v>
      </c>
      <c r="B53" s="20">
        <v>0</v>
      </c>
      <c r="C53" s="2">
        <v>0</v>
      </c>
      <c r="D53" s="5">
        <v>0</v>
      </c>
    </row>
    <row r="54" spans="1:4" ht="15">
      <c r="A54" s="16" t="s">
        <v>68</v>
      </c>
      <c r="B54" s="20">
        <v>0</v>
      </c>
      <c r="C54" s="2">
        <v>1</v>
      </c>
      <c r="D54" s="5">
        <f t="shared" si="0"/>
        <v>0</v>
      </c>
    </row>
    <row r="55" spans="1:4" ht="15">
      <c r="A55" s="16" t="s">
        <v>69</v>
      </c>
      <c r="B55" s="20">
        <v>0</v>
      </c>
      <c r="C55" s="2">
        <v>0</v>
      </c>
      <c r="D55" s="5">
        <v>0</v>
      </c>
    </row>
    <row r="56" spans="1:4" ht="15">
      <c r="A56" s="32" t="s">
        <v>70</v>
      </c>
      <c r="B56" s="1">
        <f>SUM(B4:B55)</f>
        <v>14</v>
      </c>
      <c r="C56" s="1">
        <f>SUM(C4:C55)</f>
        <v>149</v>
      </c>
      <c r="D56" s="8">
        <f>B56/C56</f>
        <v>0.09395973154362416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8.140625" style="0" customWidth="1"/>
  </cols>
  <sheetData>
    <row r="1" spans="1:4" ht="15">
      <c r="A1" s="74" t="s">
        <v>136</v>
      </c>
      <c r="B1" s="75"/>
      <c r="C1" s="75"/>
      <c r="D1" s="75"/>
    </row>
    <row r="3" spans="1:4" ht="15">
      <c r="A3" s="10" t="s">
        <v>12</v>
      </c>
      <c r="B3" s="13" t="s">
        <v>13</v>
      </c>
      <c r="C3" s="13" t="s">
        <v>14</v>
      </c>
      <c r="D3" s="35" t="s">
        <v>15</v>
      </c>
    </row>
    <row r="4" spans="1:4" ht="15">
      <c r="A4" s="16" t="s">
        <v>17</v>
      </c>
      <c r="B4" s="21">
        <v>56</v>
      </c>
      <c r="C4" s="21">
        <v>336</v>
      </c>
      <c r="D4" s="5">
        <f aca="true" t="shared" si="0" ref="D4:D56">B4/C4</f>
        <v>0.16666666666666666</v>
      </c>
    </row>
    <row r="5" spans="1:4" ht="15">
      <c r="A5" s="29" t="s">
        <v>19</v>
      </c>
      <c r="B5" s="21">
        <v>1</v>
      </c>
      <c r="C5" s="21">
        <v>4</v>
      </c>
      <c r="D5" s="5">
        <f t="shared" si="0"/>
        <v>0.25</v>
      </c>
    </row>
    <row r="6" spans="1:4" ht="15">
      <c r="A6" s="16" t="s">
        <v>20</v>
      </c>
      <c r="B6" s="21">
        <v>38</v>
      </c>
      <c r="C6" s="21">
        <v>282</v>
      </c>
      <c r="D6" s="5">
        <f t="shared" si="0"/>
        <v>0.1347517730496454</v>
      </c>
    </row>
    <row r="7" spans="1:4" ht="15">
      <c r="A7" s="16" t="s">
        <v>21</v>
      </c>
      <c r="B7" s="21">
        <v>6</v>
      </c>
      <c r="C7" s="21">
        <v>26</v>
      </c>
      <c r="D7" s="5">
        <f t="shared" si="0"/>
        <v>0.23076923076923078</v>
      </c>
    </row>
    <row r="8" spans="1:4" ht="15">
      <c r="A8" s="16" t="s">
        <v>22</v>
      </c>
      <c r="B8" s="21">
        <v>384</v>
      </c>
      <c r="C8" s="21">
        <v>2527</v>
      </c>
      <c r="D8" s="5">
        <f t="shared" si="0"/>
        <v>0.1519588444796201</v>
      </c>
    </row>
    <row r="9" spans="1:4" ht="15">
      <c r="A9" s="16" t="s">
        <v>23</v>
      </c>
      <c r="B9" s="21">
        <v>83</v>
      </c>
      <c r="C9" s="21">
        <v>487</v>
      </c>
      <c r="D9" s="5">
        <f t="shared" si="0"/>
        <v>0.1704312114989733</v>
      </c>
    </row>
    <row r="10" spans="1:4" ht="15">
      <c r="A10" s="16" t="s">
        <v>24</v>
      </c>
      <c r="B10" s="21">
        <v>28</v>
      </c>
      <c r="C10" s="21">
        <v>183</v>
      </c>
      <c r="D10" s="5">
        <f t="shared" si="0"/>
        <v>0.15300546448087432</v>
      </c>
    </row>
    <row r="11" spans="1:4" ht="15">
      <c r="A11" s="16" t="s">
        <v>25</v>
      </c>
      <c r="B11" s="21">
        <v>9</v>
      </c>
      <c r="C11" s="21">
        <v>63</v>
      </c>
      <c r="D11" s="5">
        <f t="shared" si="0"/>
        <v>0.14285714285714285</v>
      </c>
    </row>
    <row r="12" spans="1:4" ht="15">
      <c r="A12" s="16" t="s">
        <v>26</v>
      </c>
      <c r="B12" s="21">
        <v>3</v>
      </c>
      <c r="C12" s="21">
        <v>29</v>
      </c>
      <c r="D12" s="5">
        <f t="shared" si="0"/>
        <v>0.10344827586206896</v>
      </c>
    </row>
    <row r="13" spans="1:4" ht="15">
      <c r="A13" s="16" t="s">
        <v>27</v>
      </c>
      <c r="B13" s="21">
        <v>71</v>
      </c>
      <c r="C13" s="21">
        <v>492</v>
      </c>
      <c r="D13" s="5">
        <f t="shared" si="0"/>
        <v>0.1443089430894309</v>
      </c>
    </row>
    <row r="14" spans="1:4" ht="15">
      <c r="A14" s="16" t="s">
        <v>28</v>
      </c>
      <c r="B14" s="21">
        <v>17</v>
      </c>
      <c r="C14" s="21">
        <v>202</v>
      </c>
      <c r="D14" s="5">
        <f t="shared" si="0"/>
        <v>0.08415841584158416</v>
      </c>
    </row>
    <row r="15" spans="1:4" ht="15">
      <c r="A15" s="16" t="s">
        <v>29</v>
      </c>
      <c r="B15" s="21">
        <v>11</v>
      </c>
      <c r="C15" s="21">
        <v>68</v>
      </c>
      <c r="D15" s="5">
        <f t="shared" si="0"/>
        <v>0.16176470588235295</v>
      </c>
    </row>
    <row r="16" spans="1:4" ht="15">
      <c r="A16" s="16" t="s">
        <v>30</v>
      </c>
      <c r="B16" s="21">
        <v>4</v>
      </c>
      <c r="C16" s="21">
        <v>34</v>
      </c>
      <c r="D16" s="5">
        <f t="shared" si="0"/>
        <v>0.11764705882352941</v>
      </c>
    </row>
    <row r="17" spans="1:4" ht="15">
      <c r="A17" s="16" t="s">
        <v>31</v>
      </c>
      <c r="B17" s="21">
        <v>26</v>
      </c>
      <c r="C17" s="21">
        <v>173</v>
      </c>
      <c r="D17" s="5">
        <f t="shared" si="0"/>
        <v>0.15028901734104047</v>
      </c>
    </row>
    <row r="18" spans="1:4" ht="15">
      <c r="A18" s="16" t="s">
        <v>32</v>
      </c>
      <c r="B18" s="21">
        <v>12</v>
      </c>
      <c r="C18" s="21">
        <v>100</v>
      </c>
      <c r="D18" s="5">
        <f t="shared" si="0"/>
        <v>0.12</v>
      </c>
    </row>
    <row r="19" spans="1:4" ht="15">
      <c r="A19" s="16" t="s">
        <v>33</v>
      </c>
      <c r="B19" s="21">
        <v>4</v>
      </c>
      <c r="C19" s="21">
        <v>17</v>
      </c>
      <c r="D19" s="5">
        <f t="shared" si="0"/>
        <v>0.23529411764705882</v>
      </c>
    </row>
    <row r="20" spans="1:4" ht="15">
      <c r="A20" s="16" t="s">
        <v>34</v>
      </c>
      <c r="B20" s="21">
        <v>1</v>
      </c>
      <c r="C20" s="21">
        <v>23</v>
      </c>
      <c r="D20" s="5">
        <f t="shared" si="0"/>
        <v>0.043478260869565216</v>
      </c>
    </row>
    <row r="21" spans="1:4" ht="15">
      <c r="A21" s="16" t="s">
        <v>35</v>
      </c>
      <c r="B21" s="21">
        <v>6</v>
      </c>
      <c r="C21" s="21">
        <v>39</v>
      </c>
      <c r="D21" s="5">
        <f t="shared" si="0"/>
        <v>0.15384615384615385</v>
      </c>
    </row>
    <row r="22" spans="1:4" ht="15">
      <c r="A22" s="16" t="s">
        <v>36</v>
      </c>
      <c r="B22" s="21">
        <v>4</v>
      </c>
      <c r="C22" s="21">
        <v>19</v>
      </c>
      <c r="D22" s="5">
        <f t="shared" si="0"/>
        <v>0.21052631578947367</v>
      </c>
    </row>
    <row r="23" spans="1:4" ht="15">
      <c r="A23" s="16" t="s">
        <v>37</v>
      </c>
      <c r="B23" s="21">
        <v>1</v>
      </c>
      <c r="C23" s="21">
        <v>27</v>
      </c>
      <c r="D23" s="5">
        <f t="shared" si="0"/>
        <v>0.037037037037037035</v>
      </c>
    </row>
    <row r="24" spans="1:4" ht="15">
      <c r="A24" s="16" t="s">
        <v>38</v>
      </c>
      <c r="B24" s="21">
        <v>78</v>
      </c>
      <c r="C24" s="21">
        <v>693</v>
      </c>
      <c r="D24" s="5">
        <f t="shared" si="0"/>
        <v>0.11255411255411256</v>
      </c>
    </row>
    <row r="25" spans="1:4" ht="15">
      <c r="A25" s="16" t="s">
        <v>39</v>
      </c>
      <c r="B25" s="21">
        <v>246</v>
      </c>
      <c r="C25" s="21">
        <v>1404</v>
      </c>
      <c r="D25" s="5">
        <f t="shared" si="0"/>
        <v>0.1752136752136752</v>
      </c>
    </row>
    <row r="26" spans="1:4" ht="15">
      <c r="A26" s="16" t="s">
        <v>40</v>
      </c>
      <c r="B26" s="21">
        <v>34</v>
      </c>
      <c r="C26" s="21">
        <v>337</v>
      </c>
      <c r="D26" s="5">
        <f t="shared" si="0"/>
        <v>0.10089020771513353</v>
      </c>
    </row>
    <row r="27" spans="1:4" ht="15">
      <c r="A27" s="16" t="s">
        <v>41</v>
      </c>
      <c r="B27" s="21">
        <v>16</v>
      </c>
      <c r="C27" s="21">
        <v>133</v>
      </c>
      <c r="D27" s="5">
        <f t="shared" si="0"/>
        <v>0.12030075187969924</v>
      </c>
    </row>
    <row r="28" spans="1:4" ht="15">
      <c r="A28" s="16" t="s">
        <v>42</v>
      </c>
      <c r="B28" s="21">
        <v>2</v>
      </c>
      <c r="C28" s="21">
        <v>19</v>
      </c>
      <c r="D28" s="5">
        <f t="shared" si="0"/>
        <v>0.10526315789473684</v>
      </c>
    </row>
    <row r="29" spans="1:4" ht="15">
      <c r="A29" s="16" t="s">
        <v>43</v>
      </c>
      <c r="B29" s="21">
        <v>10</v>
      </c>
      <c r="C29" s="21">
        <v>53</v>
      </c>
      <c r="D29" s="5">
        <f t="shared" si="0"/>
        <v>0.18867924528301888</v>
      </c>
    </row>
    <row r="30" spans="1:4" ht="15">
      <c r="A30" s="16" t="s">
        <v>44</v>
      </c>
      <c r="B30" s="21">
        <v>1</v>
      </c>
      <c r="C30" s="21">
        <v>24</v>
      </c>
      <c r="D30" s="5">
        <f t="shared" si="0"/>
        <v>0.041666666666666664</v>
      </c>
    </row>
    <row r="31" spans="1:4" ht="15">
      <c r="A31" s="16" t="s">
        <v>45</v>
      </c>
      <c r="B31" s="21">
        <v>6</v>
      </c>
      <c r="C31" s="21">
        <v>36</v>
      </c>
      <c r="D31" s="5">
        <f t="shared" si="0"/>
        <v>0.16666666666666666</v>
      </c>
    </row>
    <row r="32" spans="1:4" ht="15">
      <c r="A32" s="16" t="s">
        <v>46</v>
      </c>
      <c r="B32" s="21">
        <v>3</v>
      </c>
      <c r="C32" s="21">
        <v>49</v>
      </c>
      <c r="D32" s="5">
        <f t="shared" si="0"/>
        <v>0.061224489795918366</v>
      </c>
    </row>
    <row r="33" spans="1:4" ht="15">
      <c r="A33" s="16" t="s">
        <v>47</v>
      </c>
      <c r="B33" s="21">
        <v>31</v>
      </c>
      <c r="C33" s="21">
        <v>121</v>
      </c>
      <c r="D33" s="5">
        <f t="shared" si="0"/>
        <v>0.256198347107438</v>
      </c>
    </row>
    <row r="34" spans="1:4" ht="15">
      <c r="A34" s="16" t="s">
        <v>48</v>
      </c>
      <c r="B34" s="21">
        <v>43</v>
      </c>
      <c r="C34" s="21">
        <v>304</v>
      </c>
      <c r="D34" s="5">
        <f t="shared" si="0"/>
        <v>0.14144736842105263</v>
      </c>
    </row>
    <row r="35" spans="1:4" ht="15">
      <c r="A35" s="16" t="s">
        <v>49</v>
      </c>
      <c r="B35" s="21">
        <v>24</v>
      </c>
      <c r="C35" s="21">
        <v>171</v>
      </c>
      <c r="D35" s="5">
        <f t="shared" si="0"/>
        <v>0.14035087719298245</v>
      </c>
    </row>
    <row r="36" spans="1:4" ht="15">
      <c r="A36" s="16" t="s">
        <v>50</v>
      </c>
      <c r="B36" s="21">
        <v>95</v>
      </c>
      <c r="C36" s="21">
        <v>464</v>
      </c>
      <c r="D36" s="5">
        <f t="shared" si="0"/>
        <v>0.20474137931034483</v>
      </c>
    </row>
    <row r="37" spans="1:4" ht="15">
      <c r="A37" s="16" t="s">
        <v>51</v>
      </c>
      <c r="B37" s="21">
        <v>17</v>
      </c>
      <c r="C37" s="21">
        <v>133</v>
      </c>
      <c r="D37" s="5">
        <f t="shared" si="0"/>
        <v>0.12781954887218044</v>
      </c>
    </row>
    <row r="38" spans="1:4" ht="15">
      <c r="A38" s="16" t="s">
        <v>52</v>
      </c>
      <c r="B38" s="21">
        <v>1</v>
      </c>
      <c r="C38" s="21">
        <v>9</v>
      </c>
      <c r="D38" s="5">
        <f t="shared" si="0"/>
        <v>0.1111111111111111</v>
      </c>
    </row>
    <row r="39" spans="1:4" ht="15">
      <c r="A39" s="16" t="s">
        <v>53</v>
      </c>
      <c r="B39" s="21">
        <v>76</v>
      </c>
      <c r="C39" s="21">
        <v>537</v>
      </c>
      <c r="D39" s="5">
        <f t="shared" si="0"/>
        <v>0.14152700186219738</v>
      </c>
    </row>
    <row r="40" spans="1:4" ht="15">
      <c r="A40" s="16" t="s">
        <v>54</v>
      </c>
      <c r="B40" s="21">
        <v>2</v>
      </c>
      <c r="C40" s="21">
        <v>39</v>
      </c>
      <c r="D40" s="5">
        <f t="shared" si="0"/>
        <v>0.05128205128205128</v>
      </c>
    </row>
    <row r="41" spans="1:4" ht="15">
      <c r="A41" s="16" t="s">
        <v>55</v>
      </c>
      <c r="B41" s="21">
        <v>9</v>
      </c>
      <c r="C41" s="21">
        <v>59</v>
      </c>
      <c r="D41" s="5">
        <f t="shared" si="0"/>
        <v>0.15254237288135594</v>
      </c>
    </row>
    <row r="42" spans="1:4" ht="15">
      <c r="A42" s="16" t="s">
        <v>56</v>
      </c>
      <c r="B42" s="21">
        <v>67</v>
      </c>
      <c r="C42" s="21">
        <v>435</v>
      </c>
      <c r="D42" s="5">
        <f t="shared" si="0"/>
        <v>0.15402298850574714</v>
      </c>
    </row>
    <row r="43" spans="1:4" ht="15">
      <c r="A43" s="16" t="s">
        <v>57</v>
      </c>
      <c r="B43" s="21">
        <v>0</v>
      </c>
      <c r="C43" s="21">
        <v>3</v>
      </c>
      <c r="D43" s="5">
        <f t="shared" si="0"/>
        <v>0</v>
      </c>
    </row>
    <row r="44" spans="1:4" ht="15">
      <c r="A44" s="16" t="s">
        <v>58</v>
      </c>
      <c r="B44" s="21">
        <v>7</v>
      </c>
      <c r="C44" s="21">
        <v>32</v>
      </c>
      <c r="D44" s="5">
        <f t="shared" si="0"/>
        <v>0.21875</v>
      </c>
    </row>
    <row r="45" spans="1:4" ht="15">
      <c r="A45" s="16" t="s">
        <v>59</v>
      </c>
      <c r="B45" s="21">
        <v>6</v>
      </c>
      <c r="C45" s="21">
        <v>37</v>
      </c>
      <c r="D45" s="5">
        <f t="shared" si="0"/>
        <v>0.16216216216216217</v>
      </c>
    </row>
    <row r="46" spans="1:4" ht="15">
      <c r="A46" s="16" t="s">
        <v>60</v>
      </c>
      <c r="B46" s="21">
        <v>1</v>
      </c>
      <c r="C46" s="21">
        <v>12</v>
      </c>
      <c r="D46" s="5">
        <f t="shared" si="0"/>
        <v>0.08333333333333333</v>
      </c>
    </row>
    <row r="47" spans="1:4" ht="15">
      <c r="A47" s="16" t="s">
        <v>61</v>
      </c>
      <c r="B47" s="21">
        <v>9</v>
      </c>
      <c r="C47" s="21">
        <v>44</v>
      </c>
      <c r="D47" s="5">
        <f t="shared" si="0"/>
        <v>0.20454545454545456</v>
      </c>
    </row>
    <row r="48" spans="1:4" ht="15">
      <c r="A48" s="16" t="s">
        <v>62</v>
      </c>
      <c r="B48" s="21">
        <v>68</v>
      </c>
      <c r="C48" s="21">
        <v>627</v>
      </c>
      <c r="D48" s="5">
        <f t="shared" si="0"/>
        <v>0.10845295055821372</v>
      </c>
    </row>
    <row r="49" spans="1:4" ht="15">
      <c r="A49" s="16" t="s">
        <v>63</v>
      </c>
      <c r="B49" s="21">
        <v>7</v>
      </c>
      <c r="C49" s="21">
        <v>76</v>
      </c>
      <c r="D49" s="5">
        <f t="shared" si="0"/>
        <v>0.09210526315789473</v>
      </c>
    </row>
    <row r="50" spans="1:4" ht="15">
      <c r="A50" s="16" t="s">
        <v>64</v>
      </c>
      <c r="B50" s="21">
        <v>3</v>
      </c>
      <c r="C50" s="21">
        <v>29</v>
      </c>
      <c r="D50" s="5">
        <f t="shared" si="0"/>
        <v>0.10344827586206896</v>
      </c>
    </row>
    <row r="51" spans="1:4" ht="15">
      <c r="A51" s="16" t="s">
        <v>65</v>
      </c>
      <c r="B51" s="21">
        <v>163</v>
      </c>
      <c r="C51" s="21">
        <v>986</v>
      </c>
      <c r="D51" s="5">
        <f t="shared" si="0"/>
        <v>0.16531440162271804</v>
      </c>
    </row>
    <row r="52" spans="1:4" ht="15">
      <c r="A52" s="16" t="s">
        <v>66</v>
      </c>
      <c r="B52" s="21">
        <v>22</v>
      </c>
      <c r="C52" s="21">
        <v>161</v>
      </c>
      <c r="D52" s="5">
        <f t="shared" si="0"/>
        <v>0.13664596273291926</v>
      </c>
    </row>
    <row r="53" spans="1:4" ht="15">
      <c r="A53" s="16" t="s">
        <v>67</v>
      </c>
      <c r="B53" s="21">
        <v>2</v>
      </c>
      <c r="C53" s="21">
        <v>42</v>
      </c>
      <c r="D53" s="5">
        <f t="shared" si="0"/>
        <v>0.047619047619047616</v>
      </c>
    </row>
    <row r="54" spans="1:4" ht="15">
      <c r="A54" s="16" t="s">
        <v>68</v>
      </c>
      <c r="B54" s="21">
        <v>10</v>
      </c>
      <c r="C54" s="21">
        <v>68</v>
      </c>
      <c r="D54" s="5">
        <f t="shared" si="0"/>
        <v>0.14705882352941177</v>
      </c>
    </row>
    <row r="55" spans="1:4" ht="15">
      <c r="A55" s="16" t="s">
        <v>69</v>
      </c>
      <c r="B55" s="21">
        <v>1</v>
      </c>
      <c r="C55" s="21">
        <v>15</v>
      </c>
      <c r="D55" s="5">
        <f t="shared" si="0"/>
        <v>0.06666666666666667</v>
      </c>
    </row>
    <row r="56" spans="1:4" ht="15">
      <c r="A56" s="32" t="s">
        <v>70</v>
      </c>
      <c r="B56" s="1">
        <f>SUM(B4:B55)</f>
        <v>1825</v>
      </c>
      <c r="C56" s="1">
        <f>SUM(C4:C55)</f>
        <v>12283</v>
      </c>
      <c r="D56" s="8">
        <f t="shared" si="0"/>
        <v>0.148579337295449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3">
      <selection activeCell="G52" sqref="G52"/>
    </sheetView>
  </sheetViews>
  <sheetFormatPr defaultColWidth="9.140625" defaultRowHeight="15"/>
  <cols>
    <col min="1" max="1" width="16.8515625" style="0" customWidth="1"/>
    <col min="2" max="3" width="9.140625" style="27" customWidth="1"/>
  </cols>
  <sheetData>
    <row r="1" spans="1:4" ht="15">
      <c r="A1" s="74" t="s">
        <v>137</v>
      </c>
      <c r="B1" s="75"/>
      <c r="C1" s="75"/>
      <c r="D1" s="75"/>
    </row>
    <row r="3" spans="1:4" ht="15">
      <c r="A3" s="10" t="s">
        <v>12</v>
      </c>
      <c r="B3" s="35" t="s">
        <v>13</v>
      </c>
      <c r="C3" s="35" t="s">
        <v>14</v>
      </c>
      <c r="D3" s="35" t="s">
        <v>15</v>
      </c>
    </row>
    <row r="4" spans="1:4" ht="15">
      <c r="A4" s="16" t="s">
        <v>17</v>
      </c>
      <c r="B4" s="27">
        <v>4</v>
      </c>
      <c r="C4" s="27">
        <v>40</v>
      </c>
      <c r="D4" s="5">
        <f>B4/C4</f>
        <v>0.1</v>
      </c>
    </row>
    <row r="5" spans="1:4" ht="15">
      <c r="A5" s="29" t="s">
        <v>19</v>
      </c>
      <c r="B5" s="27">
        <v>0</v>
      </c>
      <c r="C5" s="27">
        <v>0</v>
      </c>
      <c r="D5" s="5">
        <v>0</v>
      </c>
    </row>
    <row r="6" spans="1:4" ht="15">
      <c r="A6" s="16" t="s">
        <v>20</v>
      </c>
      <c r="B6" s="27">
        <v>7</v>
      </c>
      <c r="C6" s="27">
        <v>31</v>
      </c>
      <c r="D6" s="5">
        <f aca="true" t="shared" si="0" ref="D6:D56">B6/C6</f>
        <v>0.22580645161290322</v>
      </c>
    </row>
    <row r="7" spans="1:4" ht="15">
      <c r="A7" s="16" t="s">
        <v>21</v>
      </c>
      <c r="B7" s="27">
        <v>0</v>
      </c>
      <c r="C7" s="27">
        <v>7</v>
      </c>
      <c r="D7" s="5">
        <f t="shared" si="0"/>
        <v>0</v>
      </c>
    </row>
    <row r="8" spans="1:4" ht="15">
      <c r="A8" s="16" t="s">
        <v>22</v>
      </c>
      <c r="B8" s="57">
        <v>63</v>
      </c>
      <c r="C8" s="27">
        <v>328</v>
      </c>
      <c r="D8" s="5">
        <f t="shared" si="0"/>
        <v>0.19207317073170732</v>
      </c>
    </row>
    <row r="9" spans="1:4" ht="15">
      <c r="A9" s="16" t="s">
        <v>23</v>
      </c>
      <c r="B9" s="27">
        <v>19</v>
      </c>
      <c r="C9" s="27">
        <v>99</v>
      </c>
      <c r="D9" s="5">
        <f t="shared" si="0"/>
        <v>0.1919191919191919</v>
      </c>
    </row>
    <row r="10" spans="1:4" ht="15">
      <c r="A10" s="16" t="s">
        <v>24</v>
      </c>
      <c r="B10" s="27">
        <v>4</v>
      </c>
      <c r="C10" s="27">
        <v>23</v>
      </c>
      <c r="D10" s="5">
        <f t="shared" si="0"/>
        <v>0.17391304347826086</v>
      </c>
    </row>
    <row r="11" spans="1:4" ht="15">
      <c r="A11" s="16" t="s">
        <v>25</v>
      </c>
      <c r="B11" s="27">
        <v>0</v>
      </c>
      <c r="C11" s="27">
        <v>8</v>
      </c>
      <c r="D11" s="5">
        <f t="shared" si="0"/>
        <v>0</v>
      </c>
    </row>
    <row r="12" spans="1:4" ht="15">
      <c r="A12" s="16" t="s">
        <v>26</v>
      </c>
      <c r="B12" s="27">
        <v>0</v>
      </c>
      <c r="C12" s="27">
        <v>0</v>
      </c>
      <c r="D12" s="5">
        <v>0</v>
      </c>
    </row>
    <row r="13" spans="1:4" ht="15">
      <c r="A13" s="16" t="s">
        <v>27</v>
      </c>
      <c r="B13" s="27">
        <v>7</v>
      </c>
      <c r="C13" s="27">
        <v>65</v>
      </c>
      <c r="D13" s="5">
        <f t="shared" si="0"/>
        <v>0.1076923076923077</v>
      </c>
    </row>
    <row r="14" spans="1:4" ht="15">
      <c r="A14" s="16" t="s">
        <v>28</v>
      </c>
      <c r="B14" s="27">
        <v>1</v>
      </c>
      <c r="C14" s="27">
        <v>14</v>
      </c>
      <c r="D14" s="5">
        <f t="shared" si="0"/>
        <v>0.07142857142857142</v>
      </c>
    </row>
    <row r="15" spans="1:4" ht="15">
      <c r="A15" s="16" t="s">
        <v>29</v>
      </c>
      <c r="B15" s="27">
        <v>0</v>
      </c>
      <c r="C15" s="27">
        <v>2</v>
      </c>
      <c r="D15" s="5">
        <f t="shared" si="0"/>
        <v>0</v>
      </c>
    </row>
    <row r="16" spans="1:4" ht="15">
      <c r="A16" s="16" t="s">
        <v>30</v>
      </c>
      <c r="B16" s="27">
        <v>0</v>
      </c>
      <c r="C16" s="27">
        <v>1</v>
      </c>
      <c r="D16" s="5">
        <f t="shared" si="0"/>
        <v>0</v>
      </c>
    </row>
    <row r="17" spans="1:4" ht="15">
      <c r="A17" s="16" t="s">
        <v>31</v>
      </c>
      <c r="B17" s="27">
        <v>6</v>
      </c>
      <c r="C17" s="27">
        <v>28</v>
      </c>
      <c r="D17" s="5">
        <f t="shared" si="0"/>
        <v>0.21428571428571427</v>
      </c>
    </row>
    <row r="18" spans="1:4" ht="15">
      <c r="A18" s="16" t="s">
        <v>32</v>
      </c>
      <c r="B18" s="27">
        <v>1</v>
      </c>
      <c r="C18" s="27">
        <v>5</v>
      </c>
      <c r="D18" s="5">
        <f t="shared" si="0"/>
        <v>0.2</v>
      </c>
    </row>
    <row r="19" spans="1:4" ht="15">
      <c r="A19" s="16" t="s">
        <v>33</v>
      </c>
      <c r="B19" s="27">
        <v>1</v>
      </c>
      <c r="C19" s="27">
        <v>1</v>
      </c>
      <c r="D19" s="5">
        <f t="shared" si="0"/>
        <v>1</v>
      </c>
    </row>
    <row r="20" spans="1:4" ht="15">
      <c r="A20" s="16" t="s">
        <v>34</v>
      </c>
      <c r="B20" s="27">
        <v>0</v>
      </c>
      <c r="C20" s="27">
        <v>0</v>
      </c>
      <c r="D20" s="5">
        <v>0</v>
      </c>
    </row>
    <row r="21" spans="1:4" ht="15">
      <c r="A21" s="16" t="s">
        <v>35</v>
      </c>
      <c r="B21" s="27">
        <v>1</v>
      </c>
      <c r="C21" s="27">
        <v>4</v>
      </c>
      <c r="D21" s="5">
        <f t="shared" si="0"/>
        <v>0.25</v>
      </c>
    </row>
    <row r="22" spans="1:4" ht="15">
      <c r="A22" s="16" t="s">
        <v>36</v>
      </c>
      <c r="B22" s="27">
        <v>0</v>
      </c>
      <c r="C22" s="27">
        <v>2</v>
      </c>
      <c r="D22" s="5">
        <f t="shared" si="0"/>
        <v>0</v>
      </c>
    </row>
    <row r="23" spans="1:4" ht="15">
      <c r="A23" s="16" t="s">
        <v>37</v>
      </c>
      <c r="B23" s="27">
        <v>0</v>
      </c>
      <c r="C23" s="27">
        <v>5</v>
      </c>
      <c r="D23" s="5">
        <f t="shared" si="0"/>
        <v>0</v>
      </c>
    </row>
    <row r="24" spans="1:4" ht="15">
      <c r="A24" s="16" t="s">
        <v>38</v>
      </c>
      <c r="B24" s="27">
        <v>13</v>
      </c>
      <c r="C24" s="27">
        <v>83</v>
      </c>
      <c r="D24" s="5">
        <f t="shared" si="0"/>
        <v>0.1566265060240964</v>
      </c>
    </row>
    <row r="25" spans="1:4" ht="15">
      <c r="A25" s="16" t="s">
        <v>39</v>
      </c>
      <c r="B25" s="27">
        <v>36</v>
      </c>
      <c r="C25" s="27">
        <v>155</v>
      </c>
      <c r="D25" s="5">
        <f t="shared" si="0"/>
        <v>0.23225806451612904</v>
      </c>
    </row>
    <row r="26" spans="1:4" ht="15">
      <c r="A26" s="16" t="s">
        <v>40</v>
      </c>
      <c r="B26" s="27">
        <v>6</v>
      </c>
      <c r="C26" s="27">
        <v>30</v>
      </c>
      <c r="D26" s="5">
        <f t="shared" si="0"/>
        <v>0.2</v>
      </c>
    </row>
    <row r="27" spans="1:4" ht="15">
      <c r="A27" s="16" t="s">
        <v>41</v>
      </c>
      <c r="B27" s="27">
        <v>2</v>
      </c>
      <c r="C27" s="27">
        <v>16</v>
      </c>
      <c r="D27" s="5">
        <f t="shared" si="0"/>
        <v>0.125</v>
      </c>
    </row>
    <row r="28" spans="1:4" ht="15">
      <c r="A28" s="16" t="s">
        <v>42</v>
      </c>
      <c r="B28" s="27">
        <v>0</v>
      </c>
      <c r="C28" s="27">
        <v>3</v>
      </c>
      <c r="D28" s="5">
        <f t="shared" si="0"/>
        <v>0</v>
      </c>
    </row>
    <row r="29" spans="1:4" ht="15">
      <c r="A29" s="16" t="s">
        <v>43</v>
      </c>
      <c r="B29" s="27">
        <v>0</v>
      </c>
      <c r="C29" s="27">
        <v>6</v>
      </c>
      <c r="D29" s="5">
        <f t="shared" si="0"/>
        <v>0</v>
      </c>
    </row>
    <row r="30" spans="1:4" ht="15">
      <c r="A30" s="16" t="s">
        <v>44</v>
      </c>
      <c r="B30" s="27">
        <v>2</v>
      </c>
      <c r="C30" s="27">
        <v>13</v>
      </c>
      <c r="D30" s="5">
        <f t="shared" si="0"/>
        <v>0.15384615384615385</v>
      </c>
    </row>
    <row r="31" spans="1:4" ht="15">
      <c r="A31" s="16" t="s">
        <v>45</v>
      </c>
      <c r="B31" s="27">
        <v>0</v>
      </c>
      <c r="C31" s="27">
        <v>0</v>
      </c>
      <c r="D31" s="5">
        <v>0</v>
      </c>
    </row>
    <row r="32" spans="1:4" ht="15">
      <c r="A32" s="16" t="s">
        <v>46</v>
      </c>
      <c r="B32" s="27">
        <v>0</v>
      </c>
      <c r="C32" s="27">
        <v>2</v>
      </c>
      <c r="D32" s="5">
        <f t="shared" si="0"/>
        <v>0</v>
      </c>
    </row>
    <row r="33" spans="1:4" ht="15">
      <c r="A33" s="16" t="s">
        <v>47</v>
      </c>
      <c r="B33" s="27">
        <v>4</v>
      </c>
      <c r="C33" s="27">
        <v>19</v>
      </c>
      <c r="D33" s="5">
        <f t="shared" si="0"/>
        <v>0.21052631578947367</v>
      </c>
    </row>
    <row r="34" spans="1:4" ht="15">
      <c r="A34" s="16" t="s">
        <v>48</v>
      </c>
      <c r="B34" s="27">
        <v>7</v>
      </c>
      <c r="C34" s="27">
        <v>41</v>
      </c>
      <c r="D34" s="5">
        <f t="shared" si="0"/>
        <v>0.17073170731707318</v>
      </c>
    </row>
    <row r="35" spans="1:4" ht="15">
      <c r="A35" s="16" t="s">
        <v>49</v>
      </c>
      <c r="B35" s="27">
        <v>13</v>
      </c>
      <c r="C35" s="27">
        <v>40</v>
      </c>
      <c r="D35" s="5">
        <f t="shared" si="0"/>
        <v>0.325</v>
      </c>
    </row>
    <row r="36" spans="1:4" ht="15">
      <c r="A36" s="16" t="s">
        <v>50</v>
      </c>
      <c r="B36" s="27">
        <v>11</v>
      </c>
      <c r="C36" s="27">
        <v>47</v>
      </c>
      <c r="D36" s="5">
        <f t="shared" si="0"/>
        <v>0.23404255319148937</v>
      </c>
    </row>
    <row r="37" spans="1:4" ht="15">
      <c r="A37" s="16" t="s">
        <v>51</v>
      </c>
      <c r="B37" s="27">
        <v>0</v>
      </c>
      <c r="C37" s="27">
        <v>9</v>
      </c>
      <c r="D37" s="5">
        <f t="shared" si="0"/>
        <v>0</v>
      </c>
    </row>
    <row r="38" spans="1:4" ht="15">
      <c r="A38" s="16" t="s">
        <v>52</v>
      </c>
      <c r="B38" s="27">
        <v>0</v>
      </c>
      <c r="C38" s="27">
        <v>0</v>
      </c>
      <c r="D38" s="5">
        <v>0</v>
      </c>
    </row>
    <row r="39" spans="1:4" ht="15">
      <c r="A39" s="16" t="s">
        <v>53</v>
      </c>
      <c r="B39" s="27">
        <v>5</v>
      </c>
      <c r="C39" s="27">
        <v>48</v>
      </c>
      <c r="D39" s="5">
        <f t="shared" si="0"/>
        <v>0.10416666666666667</v>
      </c>
    </row>
    <row r="40" spans="1:4" ht="15">
      <c r="A40" s="16" t="s">
        <v>54</v>
      </c>
      <c r="B40" s="27">
        <v>0</v>
      </c>
      <c r="C40" s="27">
        <v>4</v>
      </c>
      <c r="D40" s="5">
        <f t="shared" si="0"/>
        <v>0</v>
      </c>
    </row>
    <row r="41" spans="1:4" ht="15">
      <c r="A41" s="16" t="s">
        <v>55</v>
      </c>
      <c r="B41" s="27">
        <v>4</v>
      </c>
      <c r="C41" s="27">
        <v>26</v>
      </c>
      <c r="D41" s="5">
        <f t="shared" si="0"/>
        <v>0.15384615384615385</v>
      </c>
    </row>
    <row r="42" spans="1:4" ht="15">
      <c r="A42" s="16" t="s">
        <v>56</v>
      </c>
      <c r="B42" s="27">
        <v>10</v>
      </c>
      <c r="C42" s="27">
        <v>58</v>
      </c>
      <c r="D42" s="5">
        <f t="shared" si="0"/>
        <v>0.1724137931034483</v>
      </c>
    </row>
    <row r="43" spans="1:4" ht="15">
      <c r="A43" s="16" t="s">
        <v>57</v>
      </c>
      <c r="B43" s="27">
        <v>0</v>
      </c>
      <c r="C43" s="27">
        <v>0</v>
      </c>
      <c r="D43" s="5">
        <v>0</v>
      </c>
    </row>
    <row r="44" spans="1:4" ht="15">
      <c r="A44" s="16" t="s">
        <v>58</v>
      </c>
      <c r="B44" s="27">
        <v>0</v>
      </c>
      <c r="C44" s="27">
        <v>0</v>
      </c>
      <c r="D44" s="5">
        <v>0</v>
      </c>
    </row>
    <row r="45" spans="1:4" ht="15">
      <c r="A45" s="16" t="s">
        <v>59</v>
      </c>
      <c r="B45" s="27">
        <v>0</v>
      </c>
      <c r="C45" s="27">
        <v>1</v>
      </c>
      <c r="D45" s="5">
        <f t="shared" si="0"/>
        <v>0</v>
      </c>
    </row>
    <row r="46" spans="1:4" ht="15">
      <c r="A46" s="16" t="s">
        <v>60</v>
      </c>
      <c r="B46" s="27">
        <v>0</v>
      </c>
      <c r="C46" s="27">
        <v>0</v>
      </c>
      <c r="D46" s="5">
        <v>0</v>
      </c>
    </row>
    <row r="47" spans="1:4" ht="15">
      <c r="A47" s="16" t="s">
        <v>61</v>
      </c>
      <c r="B47" s="27">
        <v>1</v>
      </c>
      <c r="C47" s="27">
        <v>10</v>
      </c>
      <c r="D47" s="5">
        <f t="shared" si="0"/>
        <v>0.1</v>
      </c>
    </row>
    <row r="48" spans="1:4" ht="15">
      <c r="A48" s="16" t="s">
        <v>62</v>
      </c>
      <c r="B48" s="27">
        <v>14</v>
      </c>
      <c r="C48" s="27">
        <v>84</v>
      </c>
      <c r="D48" s="5">
        <f t="shared" si="0"/>
        <v>0.16666666666666666</v>
      </c>
    </row>
    <row r="49" spans="1:4" ht="15">
      <c r="A49" s="16" t="s">
        <v>63</v>
      </c>
      <c r="B49" s="27">
        <v>1</v>
      </c>
      <c r="C49" s="27">
        <v>9</v>
      </c>
      <c r="D49" s="5">
        <f t="shared" si="0"/>
        <v>0.1111111111111111</v>
      </c>
    </row>
    <row r="50" spans="1:4" ht="15">
      <c r="A50" s="16" t="s">
        <v>64</v>
      </c>
      <c r="B50" s="27">
        <v>1</v>
      </c>
      <c r="C50" s="27">
        <v>1</v>
      </c>
      <c r="D50" s="5">
        <f t="shared" si="0"/>
        <v>1</v>
      </c>
    </row>
    <row r="51" spans="1:4" ht="15">
      <c r="A51" s="16" t="s">
        <v>65</v>
      </c>
      <c r="B51" s="27">
        <v>22</v>
      </c>
      <c r="C51" s="27">
        <v>73</v>
      </c>
      <c r="D51" s="5">
        <f t="shared" si="0"/>
        <v>0.3013698630136986</v>
      </c>
    </row>
    <row r="52" spans="1:4" ht="15">
      <c r="A52" s="16" t="s">
        <v>66</v>
      </c>
      <c r="B52" s="27">
        <v>7</v>
      </c>
      <c r="C52" s="27">
        <v>34</v>
      </c>
      <c r="D52" s="5">
        <f t="shared" si="0"/>
        <v>0.20588235294117646</v>
      </c>
    </row>
    <row r="53" spans="1:4" ht="15">
      <c r="A53" s="16" t="s">
        <v>67</v>
      </c>
      <c r="B53" s="27">
        <v>1</v>
      </c>
      <c r="C53" s="27">
        <v>4</v>
      </c>
      <c r="D53" s="5">
        <f t="shared" si="0"/>
        <v>0.25</v>
      </c>
    </row>
    <row r="54" spans="1:4" ht="15">
      <c r="A54" s="16" t="s">
        <v>68</v>
      </c>
      <c r="B54" s="27">
        <v>2</v>
      </c>
      <c r="C54" s="27">
        <v>17</v>
      </c>
      <c r="D54" s="5">
        <f t="shared" si="0"/>
        <v>0.11764705882352941</v>
      </c>
    </row>
    <row r="55" spans="1:4" ht="15">
      <c r="A55" s="16" t="s">
        <v>69</v>
      </c>
      <c r="B55" s="27">
        <v>0</v>
      </c>
      <c r="C55" s="27">
        <v>4</v>
      </c>
      <c r="D55" s="5">
        <f t="shared" si="0"/>
        <v>0</v>
      </c>
    </row>
    <row r="56" spans="1:4" ht="15">
      <c r="A56" s="32" t="s">
        <v>70</v>
      </c>
      <c r="B56" s="35">
        <f>SUM(B4:B55)</f>
        <v>276</v>
      </c>
      <c r="C56" s="35">
        <f>SUM(C4:C55)</f>
        <v>1500</v>
      </c>
      <c r="D56" s="64">
        <f t="shared" si="0"/>
        <v>0.184</v>
      </c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Phillip Battle</cp:lastModifiedBy>
  <dcterms:created xsi:type="dcterms:W3CDTF">2009-04-20T20:18:18Z</dcterms:created>
  <dcterms:modified xsi:type="dcterms:W3CDTF">2009-06-03T20:26:23Z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