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ome\Dworin\"/>
    </mc:Choice>
  </mc:AlternateContent>
  <bookViews>
    <workbookView xWindow="0" yWindow="0" windowWidth="15360" windowHeight="7560"/>
  </bookViews>
  <sheets>
    <sheet name="Data" sheetId="1" r:id="rId1"/>
    <sheet name="SOURC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 l="1"/>
  <c r="K54" i="1"/>
  <c r="L54" i="1"/>
  <c r="I54" i="1"/>
  <c r="E54" i="1"/>
  <c r="F54" i="1"/>
  <c r="G54" i="1"/>
  <c r="D54" i="1"/>
  <c r="H54" i="1" s="1"/>
  <c r="M54"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O4" i="1"/>
  <c r="O5" i="1"/>
  <c r="O6" i="1"/>
  <c r="O7" i="1"/>
  <c r="O8" i="1"/>
  <c r="O9" i="1"/>
  <c r="O10" i="1"/>
  <c r="O11" i="1"/>
  <c r="O12" i="1"/>
  <c r="O13" i="1"/>
  <c r="O14" i="1"/>
  <c r="O15" i="1"/>
  <c r="O16" i="1"/>
  <c r="O17" i="1"/>
  <c r="O18" i="1"/>
  <c r="O19" i="1"/>
  <c r="O20" i="1"/>
  <c r="O21" i="1"/>
  <c r="O22" i="1"/>
  <c r="O23" i="1"/>
  <c r="O24" i="1"/>
  <c r="O25" i="1"/>
  <c r="O26" i="1"/>
  <c r="O27" i="1"/>
  <c r="O29" i="1"/>
  <c r="O30" i="1"/>
  <c r="O31" i="1"/>
  <c r="O32" i="1"/>
  <c r="O33" i="1"/>
  <c r="O34" i="1"/>
  <c r="O35" i="1"/>
  <c r="O36" i="1"/>
  <c r="O37" i="1"/>
  <c r="O38" i="1"/>
  <c r="O39" i="1"/>
  <c r="O40" i="1"/>
  <c r="O41" i="1"/>
  <c r="O42" i="1"/>
  <c r="O43" i="1"/>
  <c r="O44" i="1"/>
  <c r="O45" i="1"/>
  <c r="O46" i="1"/>
  <c r="O47" i="1"/>
  <c r="O48" i="1"/>
  <c r="O49" i="1"/>
  <c r="O50" i="1"/>
  <c r="O51" i="1"/>
  <c r="O52" i="1"/>
  <c r="O5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O3" i="1"/>
  <c r="P3" i="1"/>
  <c r="Q3" i="1"/>
  <c r="N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3" i="1"/>
  <c r="R53" i="1" l="1"/>
  <c r="R49" i="1"/>
  <c r="R45" i="1"/>
  <c r="R41" i="1"/>
  <c r="R37" i="1"/>
  <c r="R33" i="1"/>
  <c r="R29" i="1"/>
  <c r="R25" i="1"/>
  <c r="R21" i="1"/>
  <c r="R17" i="1"/>
  <c r="R13" i="1"/>
  <c r="R9" i="1"/>
  <c r="R5" i="1"/>
  <c r="R51" i="1"/>
  <c r="R47" i="1"/>
  <c r="R43" i="1"/>
  <c r="R39" i="1"/>
  <c r="R35" i="1"/>
  <c r="R31" i="1"/>
  <c r="R27" i="1"/>
  <c r="R23" i="1"/>
  <c r="R19" i="1"/>
  <c r="R15" i="1"/>
  <c r="R11" i="1"/>
  <c r="R7" i="1"/>
  <c r="R3" i="1"/>
  <c r="R52" i="1"/>
  <c r="R48" i="1"/>
  <c r="R44" i="1"/>
  <c r="R40" i="1"/>
  <c r="R36" i="1"/>
  <c r="R32" i="1"/>
  <c r="R28" i="1"/>
  <c r="R24" i="1"/>
  <c r="R20" i="1"/>
  <c r="R16" i="1"/>
  <c r="R12" i="1"/>
  <c r="R8" i="1"/>
  <c r="R4" i="1"/>
  <c r="R50" i="1"/>
  <c r="R46" i="1"/>
  <c r="R42" i="1"/>
  <c r="R38" i="1"/>
  <c r="R34" i="1"/>
  <c r="R30" i="1"/>
  <c r="R26" i="1"/>
  <c r="R22" i="1"/>
  <c r="R18" i="1"/>
  <c r="R14" i="1"/>
  <c r="R10" i="1"/>
  <c r="R6" i="1"/>
  <c r="Q54" i="1"/>
  <c r="P54" i="1"/>
  <c r="O54" i="1"/>
  <c r="N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R54" i="1" l="1"/>
</calcChain>
</file>

<file path=xl/sharedStrings.xml><?xml version="1.0" encoding="utf-8"?>
<sst xmlns="http://schemas.openxmlformats.org/spreadsheetml/2006/main" count="133" uniqueCount="133">
  <si>
    <t>State</t>
  </si>
  <si>
    <t>CODE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</si>
  <si>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</si>
  <si>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</si>
  <si>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</si>
  <si>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</si>
  <si>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</si>
  <si>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</si>
  <si>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</si>
  <si>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</si>
  <si>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</si>
  <si>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</si>
  <si>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</si>
  <si>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</si>
  <si>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</si>
  <si>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</si>
  <si>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</si>
  <si>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</si>
  <si>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</si>
  <si>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</si>
  <si>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</si>
  <si>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</si>
  <si>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</si>
  <si>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</si>
  <si>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</si>
  <si>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</si>
  <si>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</si>
  <si>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</si>
  <si>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</si>
  <si>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</si>
  <si>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</si>
  <si>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</si>
  <si>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</si>
  <si>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</si>
  <si>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</si>
  <si>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</si>
  <si>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</si>
  <si>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</si>
  <si>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</si>
  <si>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</si>
  <si>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</si>
  <si>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</si>
  <si>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</si>
  <si>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</si>
  <si>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</si>
  <si>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</si>
  <si>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</si>
  <si>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</si>
  <si>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</si>
  <si>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</si>
  <si>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</si>
  <si>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</si>
  <si>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</si>
  <si>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</si>
  <si>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D</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</si>
  <si>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</si>
  <si>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</si>
  <si>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</si>
  <si>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</si>
  <si>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</si>
  <si>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</si>
  <si>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</si>
  <si>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</si>
  <si>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</si>
  <si>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</si>
  <si>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</si>
  <si>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</si>
  <si>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</si>
  <si>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</si>
  <si>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</si>
  <si>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</si>
  <si>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</si>
  <si>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</si>
  <si>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</si>
  <si>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</si>
  <si>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</si>
  <si>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</si>
  <si>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</si>
  <si>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</si>
  <si>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</si>
  <si>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</si>
  <si>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</si>
  <si>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</si>
  <si>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</si>
  <si>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</si>
  <si>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</si>
  <si>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</si>
  <si>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</si>
  <si>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</si>
  <si>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</si>
  <si>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</si>
  <si>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</si>
  <si>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</si>
  <si>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</si>
  <si>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</si>
  <si>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</si>
  <si>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</si>
  <si>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</si>
  <si>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</si>
  <si>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</si>
  <si>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</si>
  <si>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</si>
  <si>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</si>
  <si>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</si>
  <si>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</si>
  <si>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ALL STATES</t>
  </si>
  <si>
    <t>ALL</t>
  </si>
  <si>
    <t xml:space="preserve">Source: National Science Foundation, National Center for Science and Engineering Statistics. 2016. Business R&amp;D and Innovation: 2013. Detailed Statistical Tables NSF 16-313. Arlington, VA. </t>
  </si>
  <si>
    <t>The Business R&amp;D and Innovation Survey (BRDIS) is the primary source of information on business domestic and global research and development expenditures and workforce for companies of businesses operating in the 50 states and the District of Columbia.</t>
  </si>
  <si>
    <t>Year</t>
  </si>
  <si>
    <t>Link</t>
  </si>
  <si>
    <t>Table Number</t>
  </si>
  <si>
    <t xml:space="preserve">https://www.nsf.gov/statistics/nsf13332/content.cfm?pub_id=4160&amp;id=2 </t>
  </si>
  <si>
    <t xml:space="preserve">http://nsf.gov/statistics/2015/nsf15307/#chp2 </t>
  </si>
  <si>
    <t xml:space="preserve">http://www.nsf.gov/statistics/2016/nsf16301/ </t>
  </si>
  <si>
    <t>http://nsf.gov/statistics/2016/nsf16313/#chp2</t>
  </si>
  <si>
    <t>% Change in Business R&amp;D, 2010-2013</t>
  </si>
  <si>
    <t>% Change in GSP, 2010-2013</t>
  </si>
  <si>
    <t>All totals are in millions of current dollars</t>
  </si>
  <si>
    <t>2013 Business R&amp;D Intensity</t>
  </si>
  <si>
    <t>2010 Business R&amp;D ($, millions)</t>
  </si>
  <si>
    <t>2011 Business R&amp;D ($, millions)</t>
  </si>
  <si>
    <t>2012 Business R&amp;D ($, millions)</t>
  </si>
  <si>
    <t>2013 Business R&amp;D ($, millions)</t>
  </si>
  <si>
    <t>2010 Gross State Product ($, millions)</t>
  </si>
  <si>
    <t>2011 Gross State Product ($, millions)</t>
  </si>
  <si>
    <t>2012 Gross State Product ($, millions)</t>
  </si>
  <si>
    <t>2013 Gross State Product ($, millions)</t>
  </si>
  <si>
    <t>2010 Business R&amp;D Intensity</t>
  </si>
  <si>
    <t>2011 Business R&amp;D Intensity</t>
  </si>
  <si>
    <t>2012 Business R&amp;D Intensity</t>
  </si>
  <si>
    <t>% Change in Business R&amp;D Intensity 2010-2013</t>
  </si>
  <si>
    <t>2010-2013 Gross State Product comes from the Bureau of Economic Analysis of the U.S. Department of Commerce: http://www.bea.gov/newsreleases/regional/gdp_state/qgsp_newsrelease.htm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</si>
</sst>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2" x14ac:knownFonts="1">
    <font>
      <sz val="9"/>
      <color theme="1"/>
      <name val="Arial"/>
      <family val="2"/>
    </font>
    <font>
      <sz val="11"/>
      <color theme="1"/>
      <name val="Calibri"/>
      <family val="2"/>
      <scheme val="minor"/>
    </font>
    <font>
      <sz val="9"/>
      <color theme="1"/>
      <name val="Arial"/>
      <family val="2"/>
    </font>
    <font>
      <sz val="10"/>
      <color theme="1"/>
      <name val="Arial"/>
      <family val="2"/>
    </font>
    <font>
      <b/>
      <sz val="9"/>
      <color theme="1"/>
      <name val="Arial"/>
      <family val="2"/>
    </font>
    <font>
      <u/>
      <sz val="9"/>
      <color theme="10"/>
      <name val="Arial"/>
      <family val="2"/>
    </font>
    <font>
      <sz val="10"/>
      <name val="Arial"/>
      <family val="2"/>
    </font>
    <font>
      <b/>
      <sz val="10"/>
      <color indexed="9"/>
      <name val="Arial"/>
      <family val="2"/>
    </font>
    <font>
      <sz val="10"/>
      <color theme="0"/>
      <name val="Arial"/>
      <family val="2"/>
    </font>
    <font>
      <sz val="10"/>
      <color rgb="FF000000"/>
      <name val="Arial"/>
      <family val="2"/>
    </font>
    <font>
      <b/>
      <sz val="10"/>
      <name val="Arial"/>
      <family val="2"/>
    </font>
    <font>
      <b/>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indexed="56"/>
        <bgColor indexed="23"/>
      </patternFill>
    </fill>
    <fill>
      <patternFill patternType="solid">
        <fgColor theme="9"/>
        <bgColor indexed="64"/>
      </patternFill>
    </fill>
    <fill>
      <patternFill patternType="solid">
        <fgColor theme="4"/>
        <bgColor indexed="23"/>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6">
    <xf numFmtId="0" fontId="0" fillId="0" borderId="0"/>
    <xf numFmtId="9" fontId="2" fillId="0" borderId="0" applyFont="0" applyFill="0" applyBorder="0" applyAlignment="0" applyProtection="0"/>
    <xf numFmtId="0" fontId="3" fillId="0" borderId="0"/>
    <xf numFmtId="43" fontId="1" fillId="0" borderId="0" applyFont="0" applyFill="0" applyBorder="0" applyAlignment="0" applyProtection="0"/>
    <xf numFmtId="0" fontId="5" fillId="0" borderId="0" applyNumberFormat="0" applyFill="0" applyBorder="0" applyAlignment="0" applyProtection="0"/>
    <xf numFmtId="0" fontId="6" fillId="0" borderId="0"/>
  </cellStyleXfs>
  <cellXfs count="34">
    <xf numFmtId="0" fontId="0" fillId="0" borderId="0" xfId="0"/>
    <xf numFmtId="0" fontId="3" fillId="0" borderId="0" xfId="2" applyBorder="1"/>
    <xf numFmtId="0" fontId="0" fillId="0" borderId="0" xfId="0" applyBorder="1"/>
    <xf numFmtId="0" fontId="4" fillId="0" borderId="0" xfId="0" applyFont="1"/>
    <xf numFmtId="0" fontId="0" fillId="0" borderId="0" xfId="0" applyAlignment="1"/>
    <xf numFmtId="0" fontId="5" fillId="0" borderId="0" xfId="4"/>
    <xf numFmtId="0" fontId="6" fillId="0" borderId="4" xfId="2" applyFont="1" applyBorder="1" applyAlignment="1">
      <alignment horizontal="left" vertical="center" wrapText="1"/>
    </xf>
    <xf numFmtId="3" fontId="9" fillId="0" borderId="0" xfId="3" applyNumberFormat="1" applyFont="1" applyFill="1" applyBorder="1" applyAlignment="1">
      <alignment horizontal="left" vertical="center" wrapText="1"/>
    </xf>
    <xf numFmtId="0" fontId="10" fillId="0" borderId="1" xfId="2" applyFont="1" applyFill="1" applyBorder="1" applyAlignment="1">
      <alignment horizontal="left" vertical="center" wrapText="1"/>
    </xf>
    <xf numFmtId="0" fontId="3" fillId="0" borderId="0" xfId="0" applyFont="1" applyBorder="1" applyAlignment="1">
      <alignment wrapText="1"/>
    </xf>
    <xf numFmtId="0" fontId="6" fillId="0" borderId="0" xfId="5" applyFont="1" applyBorder="1" applyAlignment="1">
      <alignment wrapText="1"/>
    </xf>
    <xf numFmtId="10" fontId="3" fillId="0" borderId="0" xfId="1" applyNumberFormat="1" applyFont="1" applyBorder="1" applyAlignment="1">
      <alignment wrapText="1"/>
    </xf>
    <xf numFmtId="10" fontId="3" fillId="0" borderId="5" xfId="1" applyNumberFormat="1" applyFont="1" applyBorder="1" applyAlignment="1">
      <alignment horizontal="left" wrapText="1"/>
    </xf>
    <xf numFmtId="0" fontId="11" fillId="0" borderId="2" xfId="0" applyFont="1" applyBorder="1" applyAlignment="1">
      <alignment wrapText="1"/>
    </xf>
    <xf numFmtId="3" fontId="11" fillId="0" borderId="2" xfId="0" applyNumberFormat="1" applyFont="1" applyBorder="1" applyAlignment="1">
      <alignment wrapText="1"/>
    </xf>
    <xf numFmtId="10" fontId="11" fillId="0" borderId="2" xfId="1" applyNumberFormat="1" applyFont="1" applyBorder="1" applyAlignment="1">
      <alignment wrapText="1"/>
    </xf>
    <xf numFmtId="10" fontId="11" fillId="0" borderId="3" xfId="1" applyNumberFormat="1" applyFont="1" applyFill="1" applyBorder="1" applyAlignment="1">
      <alignment horizontal="left" wrapText="1"/>
    </xf>
    <xf numFmtId="0" fontId="0" fillId="0" borderId="0" xfId="0" applyAlignment="1">
      <alignment wrapText="1"/>
    </xf>
    <xf numFmtId="10" fontId="3" fillId="0" borderId="4" xfId="1" applyNumberFormat="1" applyFont="1" applyBorder="1" applyAlignment="1">
      <alignment wrapText="1"/>
    </xf>
    <xf numFmtId="10" fontId="11" fillId="0" borderId="1" xfId="1" applyNumberFormat="1" applyFont="1" applyBorder="1" applyAlignment="1">
      <alignment wrapText="1"/>
    </xf>
    <xf numFmtId="0" fontId="6" fillId="0" borderId="4" xfId="5" applyFont="1" applyBorder="1" applyAlignment="1">
      <alignment wrapText="1"/>
    </xf>
    <xf numFmtId="164" fontId="3" fillId="0" borderId="5" xfId="1" applyNumberFormat="1" applyFont="1" applyBorder="1" applyAlignment="1">
      <alignment horizontal="left" wrapText="1"/>
    </xf>
    <xf numFmtId="3" fontId="11" fillId="0" borderId="1" xfId="0" applyNumberFormat="1" applyFont="1" applyBorder="1" applyAlignment="1">
      <alignment wrapText="1"/>
    </xf>
    <xf numFmtId="3" fontId="9" fillId="0" borderId="4" xfId="3" applyNumberFormat="1" applyFont="1" applyFill="1" applyBorder="1" applyAlignment="1">
      <alignment horizontal="left" vertical="center" wrapText="1"/>
    </xf>
    <xf numFmtId="164" fontId="11" fillId="0" borderId="3" xfId="1" applyNumberFormat="1" applyFont="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8" fillId="4" borderId="1" xfId="0" applyFont="1" applyFill="1" applyBorder="1" applyAlignment="1">
      <alignment horizontal="center" wrapText="1"/>
    </xf>
    <xf numFmtId="0" fontId="8" fillId="4" borderId="2" xfId="0" applyFont="1" applyFill="1" applyBorder="1" applyAlignment="1">
      <alignment horizontal="center" wrapText="1"/>
    </xf>
    <xf numFmtId="0" fontId="3" fillId="2" borderId="3" xfId="0" applyFont="1" applyFill="1" applyBorder="1" applyAlignment="1">
      <alignment horizontal="center" wrapText="1"/>
    </xf>
    <xf numFmtId="0" fontId="7" fillId="5" borderId="1" xfId="5" applyFont="1" applyFill="1" applyBorder="1" applyAlignment="1">
      <alignment horizontal="center" wrapText="1"/>
    </xf>
    <xf numFmtId="0" fontId="7" fillId="5" borderId="2" xfId="5" applyFont="1" applyFill="1" applyBorder="1" applyAlignment="1">
      <alignment horizontal="center" wrapText="1"/>
    </xf>
    <xf numFmtId="0" fontId="7" fillId="3" borderId="1" xfId="5" applyFont="1" applyFill="1" applyBorder="1" applyAlignment="1">
      <alignment horizontal="center" wrapText="1"/>
    </xf>
    <xf numFmtId="0" fontId="7" fillId="3" borderId="2" xfId="5" applyFont="1" applyFill="1" applyBorder="1" applyAlignment="1">
      <alignment horizontal="center" wrapText="1"/>
    </xf>
  </cellXfs>
  <cellStyles count="6">
    <cellStyle name="Comma 2" xfId="3"/>
    <cellStyle name="Hyperlink" xfId="4" builtinId="8"/>
    <cellStyle name="Normal" xfId="0" builtinId="0"/>
    <cellStyle name="Normal 2" xfId="2"/>
    <cellStyle name="Normal 4"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sf.gov/statistics/nsf13332/content.cfm?pub_id=4160&amp;id=2" TargetMode="External"/><Relationship Id="rId2" Type="http://schemas.openxmlformats.org/officeDocument/2006/relationships/hyperlink" Target="http://nsf.gov/statistics/2015/nsf15307/" TargetMode="External"/><Relationship Id="rId1" Type="http://schemas.openxmlformats.org/officeDocument/2006/relationships/hyperlink" Target="http://www.nsf.gov/statistics/2016/nsf16301/" TargetMode="External"/><Relationship Id="rId4" Type="http://schemas.openxmlformats.org/officeDocument/2006/relationships/hyperlink" Target="http://nsf.gov/statistics/2016/nsf16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4"/>
  <sheetViews>
    <sheetView tabSelected="1" zoomScale="55" zoomScaleNormal="55" workbookViewId="0">
      <selection activeCell="C5" sqref="C5"/>
    </sheetView>
  </sheetViews>
  <sheetFormatPr defaultRowHeight="13.2" x14ac:dyDescent="0.25"/>
  <cols>
    <col min="2" max="2" width="16.25" bestFit="1" customWidth="1"/>
    <col min="4" max="4" width="23.25" bestFit="1" customWidth="1"/>
    <col min="5" max="5" width="22.875" style="1" bestFit="1" customWidth="1"/>
    <col min="6" max="7" width="20.375" style="2" bestFit="1" customWidth="1"/>
    <col min="8" max="8" width="19.625" style="2" customWidth="1"/>
    <col min="9" max="9" width="22" bestFit="1" customWidth="1"/>
    <col min="10" max="10" width="21.5" bestFit="1" customWidth="1"/>
    <col min="11" max="12" width="22" bestFit="1" customWidth="1"/>
    <col min="13" max="13" width="15.75" bestFit="1" customWidth="1"/>
    <col min="14" max="14" width="18.25" bestFit="1" customWidth="1"/>
    <col min="15" max="15" width="17.875" bestFit="1" customWidth="1"/>
    <col min="16" max="17" width="18.25" customWidth="1"/>
    <col min="18" max="18" width="27.875" bestFit="1" customWidth="1"/>
  </cols>
  <sheetData>
    <row r="1" spans="2:18" ht="13.8" thickBot="1" x14ac:dyDescent="0.3"/>
    <row r="2" spans="2:18" s="17" customFormat="1" ht="39.6" customHeight="1" thickBot="1" x14ac:dyDescent="0.3">
      <c r="B2" s="25" t="s">
        <v>0</v>
      </c>
      <c r="C2" s="26" t="s">
        <v>1</v>
      </c>
      <c r="D2" s="27" t="s">
        <v>120</v>
      </c>
      <c r="E2" s="28" t="s">
        <v>121</v>
      </c>
      <c r="F2" s="28" t="s">
        <v>122</v>
      </c>
      <c r="G2" s="28" t="s">
        <v>123</v>
      </c>
      <c r="H2" s="29" t="s">
        <v>116</v>
      </c>
      <c r="I2" s="30" t="s">
        <v>124</v>
      </c>
      <c r="J2" s="31" t="s">
        <v>125</v>
      </c>
      <c r="K2" s="31" t="s">
        <v>126</v>
      </c>
      <c r="L2" s="31" t="s">
        <v>127</v>
      </c>
      <c r="M2" s="29" t="s">
        <v>117</v>
      </c>
      <c r="N2" s="32" t="s">
        <v>128</v>
      </c>
      <c r="O2" s="33" t="s">
        <v>129</v>
      </c>
      <c r="P2" s="33" t="s">
        <v>130</v>
      </c>
      <c r="Q2" s="33" t="s">
        <v>119</v>
      </c>
      <c r="R2" s="29" t="s">
        <v>131</v>
      </c>
    </row>
    <row r="3" spans="2:18" ht="12" customHeight="1" x14ac:dyDescent="0.25">
      <c r="B3" s="6" t="s">
        <v>2</v>
      </c>
      <c r="C3" s="9" t="s">
        <v>3</v>
      </c>
      <c r="D3" s="23">
        <v>1449</v>
      </c>
      <c r="E3" s="7">
        <v>1879</v>
      </c>
      <c r="F3" s="7">
        <v>1284</v>
      </c>
      <c r="G3" s="7">
        <v>1563</v>
      </c>
      <c r="H3" s="21">
        <f t="shared" ref="H3:H34" si="0">(G3-D3)/D3</f>
        <v>7.8674948240165632E-2</v>
      </c>
      <c r="I3" s="20">
        <v>176221</v>
      </c>
      <c r="J3" s="10">
        <v>181923</v>
      </c>
      <c r="K3" s="10">
        <v>187283</v>
      </c>
      <c r="L3" s="10">
        <v>191605</v>
      </c>
      <c r="M3" s="21">
        <f t="shared" ref="M3:M34" si="1">(L3-I3)/I3</f>
        <v>8.7299470551182895E-2</v>
      </c>
      <c r="N3" s="18">
        <f t="shared" ref="N3:N27" si="2">D3/I3</f>
        <v>8.2226295390447224E-3</v>
      </c>
      <c r="O3" s="11">
        <f t="shared" ref="O3:O27" si="3">E3/J3</f>
        <v>1.0328545593465367E-2</v>
      </c>
      <c r="P3" s="11">
        <f t="shared" ref="P3:P27" si="4">F3/K3</f>
        <v>6.855934601645638E-3</v>
      </c>
      <c r="Q3" s="11">
        <f t="shared" ref="Q3:Q27" si="5">G3/L3</f>
        <v>8.1574071657837741E-3</v>
      </c>
      <c r="R3" s="12">
        <f t="shared" ref="R3:R34" si="6">(Q3-N3)/N3</f>
        <v>-7.9320578595014398E-3</v>
      </c>
    </row>
    <row r="4" spans="2:18" ht="12" customHeight="1" x14ac:dyDescent="0.25">
      <c r="B4" s="6" t="s">
        <v>4</v>
      </c>
      <c r="C4" s="9" t="s">
        <v>5</v>
      </c>
      <c r="D4" s="23">
        <v>74</v>
      </c>
      <c r="E4" s="7">
        <v>84</v>
      </c>
      <c r="F4" s="7">
        <v>39</v>
      </c>
      <c r="G4" s="7">
        <v>46</v>
      </c>
      <c r="H4" s="21">
        <f t="shared" si="0"/>
        <v>-0.3783783783783784</v>
      </c>
      <c r="I4" s="20">
        <v>54220</v>
      </c>
      <c r="J4" s="10">
        <v>59318</v>
      </c>
      <c r="K4" s="10">
        <v>61614</v>
      </c>
      <c r="L4" s="10">
        <v>59891</v>
      </c>
      <c r="M4" s="21">
        <f t="shared" si="1"/>
        <v>0.10459240132792327</v>
      </c>
      <c r="N4" s="18">
        <f t="shared" si="2"/>
        <v>1.3648100331980818E-3</v>
      </c>
      <c r="O4" s="11">
        <f t="shared" si="3"/>
        <v>1.4160962945480293E-3</v>
      </c>
      <c r="P4" s="11">
        <f t="shared" si="4"/>
        <v>6.3297302561106242E-4</v>
      </c>
      <c r="Q4" s="11">
        <f t="shared" si="5"/>
        <v>7.6806197926232651E-4</v>
      </c>
      <c r="R4" s="12">
        <f t="shared" si="6"/>
        <v>-0.43723891195130615</v>
      </c>
    </row>
    <row r="5" spans="2:18" ht="12" customHeight="1" x14ac:dyDescent="0.25">
      <c r="B5" s="6" t="s">
        <v>6</v>
      </c>
      <c r="C5" s="9" t="s">
        <v>7</v>
      </c>
      <c r="D5" s="23">
        <v>4054</v>
      </c>
      <c r="E5" s="7">
        <v>4931</v>
      </c>
      <c r="F5" s="7">
        <v>4962</v>
      </c>
      <c r="G5" s="7">
        <v>5208</v>
      </c>
      <c r="H5" s="21">
        <f t="shared" si="0"/>
        <v>0.28465712876171684</v>
      </c>
      <c r="I5" s="20">
        <v>247333</v>
      </c>
      <c r="J5" s="10">
        <v>255621</v>
      </c>
      <c r="K5" s="10">
        <v>266131</v>
      </c>
      <c r="L5" s="10">
        <v>271072</v>
      </c>
      <c r="M5" s="21">
        <f t="shared" si="1"/>
        <v>9.5979913719560273E-2</v>
      </c>
      <c r="N5" s="18">
        <f t="shared" si="2"/>
        <v>1.63908576696195E-2</v>
      </c>
      <c r="O5" s="11">
        <f t="shared" si="3"/>
        <v>1.9290277402873784E-2</v>
      </c>
      <c r="P5" s="11">
        <f t="shared" si="4"/>
        <v>1.864495304943806E-2</v>
      </c>
      <c r="Q5" s="11">
        <f t="shared" si="5"/>
        <v>1.9212607720458033E-2</v>
      </c>
      <c r="R5" s="12">
        <f t="shared" si="6"/>
        <v>0.17215389869858086</v>
      </c>
    </row>
    <row r="6" spans="2:18" ht="12" customHeight="1" x14ac:dyDescent="0.25">
      <c r="B6" s="6" t="s">
        <v>8</v>
      </c>
      <c r="C6" s="9" t="s">
        <v>9</v>
      </c>
      <c r="D6" s="23">
        <v>276</v>
      </c>
      <c r="E6" s="7">
        <v>344</v>
      </c>
      <c r="F6" s="7">
        <v>305</v>
      </c>
      <c r="G6" s="7">
        <v>288</v>
      </c>
      <c r="H6" s="21">
        <f t="shared" si="0"/>
        <v>4.3478260869565216E-2</v>
      </c>
      <c r="I6" s="20">
        <v>104929</v>
      </c>
      <c r="J6" s="10">
        <v>109378</v>
      </c>
      <c r="K6" s="10">
        <v>111541</v>
      </c>
      <c r="L6" s="10">
        <v>116651</v>
      </c>
      <c r="M6" s="21">
        <f t="shared" si="1"/>
        <v>0.11171363493409829</v>
      </c>
      <c r="N6" s="18">
        <f t="shared" si="2"/>
        <v>2.6303500462217309E-3</v>
      </c>
      <c r="O6" s="11">
        <f t="shared" si="3"/>
        <v>3.1450565927334563E-3</v>
      </c>
      <c r="P6" s="11">
        <f t="shared" si="4"/>
        <v>2.7344205269811102E-3</v>
      </c>
      <c r="Q6" s="11">
        <f t="shared" si="5"/>
        <v>2.4689029669698504E-3</v>
      </c>
      <c r="R6" s="12">
        <f t="shared" si="6"/>
        <v>-6.1378552821813676E-2</v>
      </c>
    </row>
    <row r="7" spans="2:18" ht="12" customHeight="1" x14ac:dyDescent="0.25">
      <c r="B7" s="6" t="s">
        <v>10</v>
      </c>
      <c r="C7" s="9" t="s">
        <v>11</v>
      </c>
      <c r="D7" s="23">
        <v>64914</v>
      </c>
      <c r="E7" s="7">
        <v>75035</v>
      </c>
      <c r="F7" s="7">
        <v>81689</v>
      </c>
      <c r="G7" s="7">
        <v>89373</v>
      </c>
      <c r="H7" s="21">
        <f t="shared" si="0"/>
        <v>0.37679083094555876</v>
      </c>
      <c r="I7" s="20">
        <v>1960935</v>
      </c>
      <c r="J7" s="10">
        <v>2031348</v>
      </c>
      <c r="K7" s="10">
        <v>2121602</v>
      </c>
      <c r="L7" s="10">
        <v>2215232</v>
      </c>
      <c r="M7" s="21">
        <f t="shared" si="1"/>
        <v>0.12968150397641942</v>
      </c>
      <c r="N7" s="18">
        <f t="shared" si="2"/>
        <v>3.3103595988648274E-2</v>
      </c>
      <c r="O7" s="11">
        <f t="shared" si="3"/>
        <v>3.6938525550521129E-2</v>
      </c>
      <c r="P7" s="11">
        <f t="shared" si="4"/>
        <v>3.850345163701769E-2</v>
      </c>
      <c r="Q7" s="11">
        <f t="shared" si="5"/>
        <v>4.034475847225031E-2</v>
      </c>
      <c r="R7" s="12">
        <f t="shared" si="6"/>
        <v>0.21874247396219856</v>
      </c>
    </row>
    <row r="8" spans="2:18" ht="12" customHeight="1" x14ac:dyDescent="0.25">
      <c r="B8" s="6" t="s">
        <v>12</v>
      </c>
      <c r="C8" s="9" t="s">
        <v>13</v>
      </c>
      <c r="D8" s="23">
        <v>3899</v>
      </c>
      <c r="E8" s="7">
        <v>4310</v>
      </c>
      <c r="F8" s="7">
        <v>4105</v>
      </c>
      <c r="G8" s="7">
        <v>4522</v>
      </c>
      <c r="H8" s="21">
        <f t="shared" si="0"/>
        <v>0.15978456014362658</v>
      </c>
      <c r="I8" s="20">
        <v>258148</v>
      </c>
      <c r="J8" s="10">
        <v>266796</v>
      </c>
      <c r="K8" s="10">
        <v>277647</v>
      </c>
      <c r="L8" s="10">
        <v>288809</v>
      </c>
      <c r="M8" s="21">
        <f t="shared" si="1"/>
        <v>0.11877295195004416</v>
      </c>
      <c r="N8" s="18">
        <f t="shared" si="2"/>
        <v>1.5103738940452763E-2</v>
      </c>
      <c r="O8" s="11">
        <f t="shared" si="3"/>
        <v>1.6154664987481072E-2</v>
      </c>
      <c r="P8" s="11">
        <f t="shared" si="4"/>
        <v>1.4784960759525585E-2</v>
      </c>
      <c r="Q8" s="11">
        <f t="shared" si="5"/>
        <v>1.5657406798264595E-2</v>
      </c>
      <c r="R8" s="12">
        <f t="shared" si="6"/>
        <v>3.6657668673610928E-2</v>
      </c>
    </row>
    <row r="9" spans="2:18" ht="12" customHeight="1" x14ac:dyDescent="0.25">
      <c r="B9" s="6" t="s">
        <v>14</v>
      </c>
      <c r="C9" s="9" t="s">
        <v>15</v>
      </c>
      <c r="D9" s="23">
        <v>6498</v>
      </c>
      <c r="E9" s="7">
        <v>7504</v>
      </c>
      <c r="F9" s="7">
        <v>7343</v>
      </c>
      <c r="G9" s="7">
        <v>8010</v>
      </c>
      <c r="H9" s="21">
        <f t="shared" si="0"/>
        <v>0.23268698060941828</v>
      </c>
      <c r="I9" s="20">
        <v>230357</v>
      </c>
      <c r="J9" s="10">
        <v>232271</v>
      </c>
      <c r="K9" s="10">
        <v>238322</v>
      </c>
      <c r="L9" s="10">
        <v>242417</v>
      </c>
      <c r="M9" s="21">
        <f t="shared" si="1"/>
        <v>5.2353520839392771E-2</v>
      </c>
      <c r="N9" s="18">
        <f t="shared" si="2"/>
        <v>2.8208389586598194E-2</v>
      </c>
      <c r="O9" s="11">
        <f t="shared" si="3"/>
        <v>3.2307089563484034E-2</v>
      </c>
      <c r="P9" s="11">
        <f t="shared" si="4"/>
        <v>3.0811255360394758E-2</v>
      </c>
      <c r="Q9" s="11">
        <f t="shared" si="5"/>
        <v>3.3042237136834463E-2</v>
      </c>
      <c r="R9" s="12">
        <f t="shared" si="6"/>
        <v>0.17136205295933765</v>
      </c>
    </row>
    <row r="10" spans="2:18" ht="12" customHeight="1" x14ac:dyDescent="0.25">
      <c r="B10" s="6" t="s">
        <v>16</v>
      </c>
      <c r="C10" s="9" t="s">
        <v>17</v>
      </c>
      <c r="D10" s="23">
        <v>2144</v>
      </c>
      <c r="E10" s="7">
        <v>2097</v>
      </c>
      <c r="F10" s="7">
        <v>2415</v>
      </c>
      <c r="G10" s="7">
        <v>2310</v>
      </c>
      <c r="H10" s="21">
        <f t="shared" si="0"/>
        <v>7.742537313432836E-2</v>
      </c>
      <c r="I10" s="20">
        <v>57674</v>
      </c>
      <c r="J10" s="10">
        <v>59763</v>
      </c>
      <c r="K10" s="10">
        <v>60774</v>
      </c>
      <c r="L10" s="10">
        <v>61424</v>
      </c>
      <c r="M10" s="21">
        <f t="shared" si="1"/>
        <v>6.502063321427333E-2</v>
      </c>
      <c r="N10" s="18">
        <f t="shared" si="2"/>
        <v>3.717446336304054E-2</v>
      </c>
      <c r="O10" s="11">
        <f t="shared" si="3"/>
        <v>3.5088599969881028E-2</v>
      </c>
      <c r="P10" s="11">
        <f t="shared" si="4"/>
        <v>3.9737387698686941E-2</v>
      </c>
      <c r="Q10" s="11">
        <f t="shared" si="5"/>
        <v>3.7607449856733526E-2</v>
      </c>
      <c r="R10" s="12">
        <f t="shared" si="6"/>
        <v>1.1647417461403568E-2</v>
      </c>
    </row>
    <row r="11" spans="2:18" ht="12" customHeight="1" x14ac:dyDescent="0.25">
      <c r="B11" s="6" t="s">
        <v>18</v>
      </c>
      <c r="C11" s="9" t="s">
        <v>19</v>
      </c>
      <c r="D11" s="23">
        <v>235</v>
      </c>
      <c r="E11" s="7">
        <v>415</v>
      </c>
      <c r="F11" s="7">
        <v>260</v>
      </c>
      <c r="G11" s="7">
        <v>488</v>
      </c>
      <c r="H11" s="21">
        <f t="shared" si="0"/>
        <v>1.0765957446808512</v>
      </c>
      <c r="I11" s="20">
        <v>104044</v>
      </c>
      <c r="J11" s="10">
        <v>108029</v>
      </c>
      <c r="K11" s="10">
        <v>109760</v>
      </c>
      <c r="L11" s="10">
        <v>111816</v>
      </c>
      <c r="M11" s="21">
        <f t="shared" si="1"/>
        <v>7.469916573757257E-2</v>
      </c>
      <c r="N11" s="18">
        <f t="shared" si="2"/>
        <v>2.2586597977778634E-3</v>
      </c>
      <c r="O11" s="11">
        <f t="shared" si="3"/>
        <v>3.8415610623073436E-3</v>
      </c>
      <c r="P11" s="11">
        <f t="shared" si="4"/>
        <v>2.3688046647230322E-3</v>
      </c>
      <c r="Q11" s="11">
        <f t="shared" si="5"/>
        <v>4.364312799599342E-3</v>
      </c>
      <c r="R11" s="12">
        <f t="shared" si="6"/>
        <v>0.93225770604899527</v>
      </c>
    </row>
    <row r="12" spans="2:18" ht="12" customHeight="1" x14ac:dyDescent="0.25">
      <c r="B12" s="6" t="s">
        <v>20</v>
      </c>
      <c r="C12" s="9" t="s">
        <v>21</v>
      </c>
      <c r="D12" s="23">
        <v>5127</v>
      </c>
      <c r="E12" s="7">
        <v>5988</v>
      </c>
      <c r="F12" s="7">
        <v>5211</v>
      </c>
      <c r="G12" s="7">
        <v>5795</v>
      </c>
      <c r="H12" s="21">
        <f t="shared" si="0"/>
        <v>0.13029061829529939</v>
      </c>
      <c r="I12" s="20">
        <v>729761</v>
      </c>
      <c r="J12" s="10">
        <v>735244</v>
      </c>
      <c r="K12" s="10">
        <v>764646</v>
      </c>
      <c r="L12" s="10">
        <v>797344</v>
      </c>
      <c r="M12" s="21">
        <f t="shared" si="1"/>
        <v>9.2609772240500654E-2</v>
      </c>
      <c r="N12" s="18">
        <f t="shared" si="2"/>
        <v>7.0255878294400494E-3</v>
      </c>
      <c r="O12" s="11">
        <f t="shared" si="3"/>
        <v>8.1442351110651706E-3</v>
      </c>
      <c r="P12" s="11">
        <f t="shared" si="4"/>
        <v>6.8149182759080669E-3</v>
      </c>
      <c r="Q12" s="11">
        <f t="shared" si="5"/>
        <v>7.2678793594734515E-3</v>
      </c>
      <c r="R12" s="12">
        <f t="shared" si="6"/>
        <v>3.4487011751259129E-2</v>
      </c>
    </row>
    <row r="13" spans="2:18" ht="12" customHeight="1" x14ac:dyDescent="0.25">
      <c r="B13" s="6" t="s">
        <v>22</v>
      </c>
      <c r="C13" s="9" t="s">
        <v>23</v>
      </c>
      <c r="D13" s="23">
        <v>3644</v>
      </c>
      <c r="E13" s="7">
        <v>3839</v>
      </c>
      <c r="F13" s="7">
        <v>3875</v>
      </c>
      <c r="G13" s="7">
        <v>4023</v>
      </c>
      <c r="H13" s="21">
        <f t="shared" si="0"/>
        <v>0.10400658616904501</v>
      </c>
      <c r="I13" s="20">
        <v>407999</v>
      </c>
      <c r="J13" s="10">
        <v>418917</v>
      </c>
      <c r="K13" s="10">
        <v>434978</v>
      </c>
      <c r="L13" s="10">
        <v>450934</v>
      </c>
      <c r="M13" s="21">
        <f t="shared" si="1"/>
        <v>0.10523310106152221</v>
      </c>
      <c r="N13" s="18">
        <f t="shared" si="2"/>
        <v>8.9313944396922536E-3</v>
      </c>
      <c r="O13" s="11">
        <f t="shared" si="3"/>
        <v>9.1641064936491008E-3</v>
      </c>
      <c r="P13" s="11">
        <f t="shared" si="4"/>
        <v>8.9084965216631642E-3</v>
      </c>
      <c r="Q13" s="11">
        <f t="shared" si="5"/>
        <v>8.9214829664651593E-3</v>
      </c>
      <c r="R13" s="12">
        <f t="shared" si="6"/>
        <v>-1.1097341287544546E-3</v>
      </c>
    </row>
    <row r="14" spans="2:18" ht="12" customHeight="1" x14ac:dyDescent="0.25">
      <c r="B14" s="6" t="s">
        <v>24</v>
      </c>
      <c r="C14" s="9" t="s">
        <v>25</v>
      </c>
      <c r="D14" s="23">
        <v>257</v>
      </c>
      <c r="E14" s="7">
        <v>252</v>
      </c>
      <c r="F14" s="7">
        <v>188</v>
      </c>
      <c r="G14" s="7">
        <v>214</v>
      </c>
      <c r="H14" s="21">
        <f t="shared" si="0"/>
        <v>-0.16731517509727625</v>
      </c>
      <c r="I14" s="20">
        <v>67539</v>
      </c>
      <c r="J14" s="10">
        <v>69689</v>
      </c>
      <c r="K14" s="10">
        <v>72100</v>
      </c>
      <c r="L14" s="10">
        <v>74012</v>
      </c>
      <c r="M14" s="21">
        <f t="shared" si="1"/>
        <v>9.5840921541627794E-2</v>
      </c>
      <c r="N14" s="18">
        <f t="shared" si="2"/>
        <v>3.8052088422985239E-3</v>
      </c>
      <c r="O14" s="11">
        <f t="shared" si="3"/>
        <v>3.6160656631606136E-3</v>
      </c>
      <c r="P14" s="11">
        <f t="shared" si="4"/>
        <v>2.6074895977808601E-3</v>
      </c>
      <c r="Q14" s="11">
        <f t="shared" si="5"/>
        <v>2.891423012484462E-3</v>
      </c>
      <c r="R14" s="12">
        <f t="shared" si="6"/>
        <v>-0.2401407827230036</v>
      </c>
    </row>
    <row r="15" spans="2:18" ht="12" customHeight="1" x14ac:dyDescent="0.25">
      <c r="B15" s="6" t="s">
        <v>26</v>
      </c>
      <c r="C15" s="9" t="s">
        <v>27</v>
      </c>
      <c r="D15" s="23">
        <v>1120</v>
      </c>
      <c r="E15" s="7">
        <v>1171</v>
      </c>
      <c r="F15" s="7">
        <v>1079</v>
      </c>
      <c r="G15" s="7">
        <v>1238</v>
      </c>
      <c r="H15" s="21">
        <f t="shared" si="0"/>
        <v>0.10535714285714286</v>
      </c>
      <c r="I15" s="20">
        <v>55420</v>
      </c>
      <c r="J15" s="10">
        <v>57081</v>
      </c>
      <c r="K15" s="10">
        <v>58545</v>
      </c>
      <c r="L15" s="10">
        <v>61111</v>
      </c>
      <c r="M15" s="21">
        <f t="shared" si="1"/>
        <v>0.10268856008661133</v>
      </c>
      <c r="N15" s="18">
        <f t="shared" si="2"/>
        <v>2.0209310718152292E-2</v>
      </c>
      <c r="O15" s="11">
        <f t="shared" si="3"/>
        <v>2.051470717051208E-2</v>
      </c>
      <c r="P15" s="11">
        <f t="shared" si="4"/>
        <v>1.8430267315740028E-2</v>
      </c>
      <c r="Q15" s="11">
        <f t="shared" si="5"/>
        <v>2.0258218651306639E-2</v>
      </c>
      <c r="R15" s="12">
        <f t="shared" si="6"/>
        <v>2.4200693351909557E-3</v>
      </c>
    </row>
    <row r="16" spans="2:18" ht="12" customHeight="1" x14ac:dyDescent="0.25">
      <c r="B16" s="6" t="s">
        <v>28</v>
      </c>
      <c r="C16" s="9" t="s">
        <v>29</v>
      </c>
      <c r="D16" s="23">
        <v>12221</v>
      </c>
      <c r="E16" s="7">
        <v>12038</v>
      </c>
      <c r="F16" s="7">
        <v>13001</v>
      </c>
      <c r="G16" s="7">
        <v>13096</v>
      </c>
      <c r="H16" s="21">
        <f t="shared" si="0"/>
        <v>7.1598068897798878E-2</v>
      </c>
      <c r="I16" s="20">
        <v>653164</v>
      </c>
      <c r="J16" s="10">
        <v>679269</v>
      </c>
      <c r="K16" s="10">
        <v>712604</v>
      </c>
      <c r="L16" s="10">
        <v>720495</v>
      </c>
      <c r="M16" s="21">
        <f t="shared" si="1"/>
        <v>0.10308437084713794</v>
      </c>
      <c r="N16" s="18">
        <f t="shared" si="2"/>
        <v>1.8710461691091366E-2</v>
      </c>
      <c r="O16" s="11">
        <f t="shared" si="3"/>
        <v>1.7721992318212667E-2</v>
      </c>
      <c r="P16" s="11">
        <f t="shared" si="4"/>
        <v>1.8244354508254235E-2</v>
      </c>
      <c r="Q16" s="11">
        <f t="shared" si="5"/>
        <v>1.8176392618963352E-2</v>
      </c>
      <c r="R16" s="12">
        <f t="shared" si="6"/>
        <v>-2.8543874595157663E-2</v>
      </c>
    </row>
    <row r="17" spans="2:18" ht="12" customHeight="1" x14ac:dyDescent="0.25">
      <c r="B17" s="6" t="s">
        <v>30</v>
      </c>
      <c r="C17" s="9" t="s">
        <v>31</v>
      </c>
      <c r="D17" s="23">
        <v>4985</v>
      </c>
      <c r="E17" s="7">
        <v>6158</v>
      </c>
      <c r="F17" s="7">
        <v>6044</v>
      </c>
      <c r="G17" s="7">
        <v>6479</v>
      </c>
      <c r="H17" s="21">
        <f t="shared" si="0"/>
        <v>0.2996990972918756</v>
      </c>
      <c r="I17" s="20">
        <v>283111</v>
      </c>
      <c r="J17" s="10">
        <v>291890</v>
      </c>
      <c r="K17" s="10">
        <v>299906</v>
      </c>
      <c r="L17" s="10">
        <v>310669</v>
      </c>
      <c r="M17" s="21">
        <f t="shared" si="1"/>
        <v>9.7339912613780458E-2</v>
      </c>
      <c r="N17" s="18">
        <f t="shared" si="2"/>
        <v>1.760793469699164E-2</v>
      </c>
      <c r="O17" s="11">
        <f t="shared" si="3"/>
        <v>2.1096988591592723E-2</v>
      </c>
      <c r="P17" s="11">
        <f t="shared" si="4"/>
        <v>2.0152981267463805E-2</v>
      </c>
      <c r="Q17" s="11">
        <f t="shared" si="5"/>
        <v>2.085499357837441E-2</v>
      </c>
      <c r="R17" s="12">
        <f t="shared" si="6"/>
        <v>0.18440884392520707</v>
      </c>
    </row>
    <row r="18" spans="2:18" ht="12" customHeight="1" x14ac:dyDescent="0.25">
      <c r="B18" s="6" t="s">
        <v>32</v>
      </c>
      <c r="C18" s="9" t="s">
        <v>33</v>
      </c>
      <c r="D18" s="23">
        <v>1950</v>
      </c>
      <c r="E18" s="7">
        <v>2314</v>
      </c>
      <c r="F18" s="7">
        <v>1763</v>
      </c>
      <c r="G18" s="7">
        <v>2052</v>
      </c>
      <c r="H18" s="21">
        <f t="shared" si="0"/>
        <v>5.2307692307692305E-2</v>
      </c>
      <c r="I18" s="20">
        <v>141382</v>
      </c>
      <c r="J18" s="10">
        <v>149402</v>
      </c>
      <c r="K18" s="10">
        <v>159096</v>
      </c>
      <c r="L18" s="10">
        <v>163495</v>
      </c>
      <c r="M18" s="21">
        <f t="shared" si="1"/>
        <v>0.15640604886053389</v>
      </c>
      <c r="N18" s="18">
        <f t="shared" si="2"/>
        <v>1.3792420534438613E-2</v>
      </c>
      <c r="O18" s="11">
        <f t="shared" si="3"/>
        <v>1.5488413809721423E-2</v>
      </c>
      <c r="P18" s="11">
        <f t="shared" si="4"/>
        <v>1.1081359682204455E-2</v>
      </c>
      <c r="Q18" s="11">
        <f t="shared" si="5"/>
        <v>1.2550842533410808E-2</v>
      </c>
      <c r="R18" s="12">
        <f t="shared" si="6"/>
        <v>-9.0018862021186197E-2</v>
      </c>
    </row>
    <row r="19" spans="2:18" ht="12" customHeight="1" x14ac:dyDescent="0.25">
      <c r="B19" s="6" t="s">
        <v>34</v>
      </c>
      <c r="C19" s="9" t="s">
        <v>35</v>
      </c>
      <c r="D19" s="23">
        <v>1492</v>
      </c>
      <c r="E19" s="7">
        <v>1509</v>
      </c>
      <c r="F19" s="7">
        <v>2072</v>
      </c>
      <c r="G19" s="7">
        <v>1942</v>
      </c>
      <c r="H19" s="21">
        <f t="shared" si="0"/>
        <v>0.30160857908847183</v>
      </c>
      <c r="I19" s="20">
        <v>128589</v>
      </c>
      <c r="J19" s="10">
        <v>137654</v>
      </c>
      <c r="K19" s="10">
        <v>141600</v>
      </c>
      <c r="L19" s="10">
        <v>142774</v>
      </c>
      <c r="M19" s="21">
        <f t="shared" si="1"/>
        <v>0.11031270170854428</v>
      </c>
      <c r="N19" s="18">
        <f t="shared" si="2"/>
        <v>1.160285872041932E-2</v>
      </c>
      <c r="O19" s="11">
        <f t="shared" si="3"/>
        <v>1.0962267714704986E-2</v>
      </c>
      <c r="P19" s="11">
        <f t="shared" si="4"/>
        <v>1.4632768361581922E-2</v>
      </c>
      <c r="Q19" s="11">
        <f t="shared" si="5"/>
        <v>1.3601916315295502E-2</v>
      </c>
      <c r="R19" s="12">
        <f t="shared" si="6"/>
        <v>0.17229009186831992</v>
      </c>
    </row>
    <row r="20" spans="2:18" ht="12" customHeight="1" x14ac:dyDescent="0.25">
      <c r="B20" s="6" t="s">
        <v>36</v>
      </c>
      <c r="C20" s="9" t="s">
        <v>37</v>
      </c>
      <c r="D20" s="23">
        <v>889</v>
      </c>
      <c r="E20" s="7">
        <v>1278</v>
      </c>
      <c r="F20" s="7">
        <v>1074</v>
      </c>
      <c r="G20" s="7">
        <v>1279</v>
      </c>
      <c r="H20" s="21">
        <f t="shared" si="0"/>
        <v>0.43869516310461193</v>
      </c>
      <c r="I20" s="20">
        <v>165787</v>
      </c>
      <c r="J20" s="10">
        <v>172255</v>
      </c>
      <c r="K20" s="10">
        <v>178210</v>
      </c>
      <c r="L20" s="10">
        <v>182696</v>
      </c>
      <c r="M20" s="21">
        <f t="shared" si="1"/>
        <v>0.10199231544089706</v>
      </c>
      <c r="N20" s="18">
        <f t="shared" si="2"/>
        <v>5.3623022311761479E-3</v>
      </c>
      <c r="O20" s="11">
        <f t="shared" si="3"/>
        <v>7.4192331136977152E-3</v>
      </c>
      <c r="P20" s="11">
        <f t="shared" si="4"/>
        <v>6.0265978340160488E-3</v>
      </c>
      <c r="Q20" s="11">
        <f t="shared" si="5"/>
        <v>7.0007006174191005E-3</v>
      </c>
      <c r="R20" s="12">
        <f t="shared" si="6"/>
        <v>0.30554010490445488</v>
      </c>
    </row>
    <row r="21" spans="2:18" ht="12" customHeight="1" x14ac:dyDescent="0.25">
      <c r="B21" s="6" t="s">
        <v>38</v>
      </c>
      <c r="C21" s="9" t="s">
        <v>39</v>
      </c>
      <c r="D21" s="23">
        <v>428</v>
      </c>
      <c r="E21" s="7">
        <v>459</v>
      </c>
      <c r="F21" s="7">
        <v>363</v>
      </c>
      <c r="G21" s="7">
        <v>354</v>
      </c>
      <c r="H21" s="21">
        <f t="shared" si="0"/>
        <v>-0.17289719626168223</v>
      </c>
      <c r="I21" s="20">
        <v>231372</v>
      </c>
      <c r="J21" s="10">
        <v>236958</v>
      </c>
      <c r="K21" s="10">
        <v>243308</v>
      </c>
      <c r="L21" s="10">
        <v>238308</v>
      </c>
      <c r="M21" s="21">
        <f t="shared" si="1"/>
        <v>2.9977698252165345E-2</v>
      </c>
      <c r="N21" s="18">
        <f t="shared" si="2"/>
        <v>1.8498348979133171E-3</v>
      </c>
      <c r="O21" s="11">
        <f t="shared" si="3"/>
        <v>1.9370521358215379E-3</v>
      </c>
      <c r="P21" s="11">
        <f t="shared" si="4"/>
        <v>1.4919361467769247E-3</v>
      </c>
      <c r="Q21" s="11">
        <f t="shared" si="5"/>
        <v>1.4854725817009919E-3</v>
      </c>
      <c r="R21" s="12">
        <f t="shared" si="6"/>
        <v>-0.19697018183803297</v>
      </c>
    </row>
    <row r="22" spans="2:18" ht="12" customHeight="1" x14ac:dyDescent="0.25">
      <c r="B22" s="6" t="s">
        <v>40</v>
      </c>
      <c r="C22" s="9" t="s">
        <v>41</v>
      </c>
      <c r="D22" s="23">
        <v>251</v>
      </c>
      <c r="E22" s="7">
        <v>295</v>
      </c>
      <c r="F22" s="7">
        <v>275</v>
      </c>
      <c r="G22" s="7">
        <v>365</v>
      </c>
      <c r="H22" s="21">
        <f t="shared" si="0"/>
        <v>0.4541832669322709</v>
      </c>
      <c r="I22" s="20">
        <v>51304</v>
      </c>
      <c r="J22" s="10">
        <v>51481</v>
      </c>
      <c r="K22" s="10">
        <v>52606</v>
      </c>
      <c r="L22" s="10">
        <v>53300</v>
      </c>
      <c r="M22" s="21">
        <f t="shared" si="1"/>
        <v>3.8905348510837365E-2</v>
      </c>
      <c r="N22" s="18">
        <f t="shared" si="2"/>
        <v>4.8924060502105095E-3</v>
      </c>
      <c r="O22" s="11">
        <f t="shared" si="3"/>
        <v>5.73026941978594E-3</v>
      </c>
      <c r="P22" s="11">
        <f t="shared" si="4"/>
        <v>5.2275405847241763E-3</v>
      </c>
      <c r="Q22" s="11">
        <f t="shared" si="5"/>
        <v>6.8480300187617263E-3</v>
      </c>
      <c r="R22" s="12">
        <f t="shared" si="6"/>
        <v>0.39972642263964792</v>
      </c>
    </row>
    <row r="23" spans="2:18" ht="12" customHeight="1" x14ac:dyDescent="0.25">
      <c r="B23" s="6" t="s">
        <v>42</v>
      </c>
      <c r="C23" s="9" t="s">
        <v>43</v>
      </c>
      <c r="D23" s="23">
        <v>4384</v>
      </c>
      <c r="E23" s="7">
        <v>5101</v>
      </c>
      <c r="F23" s="7">
        <v>4028</v>
      </c>
      <c r="G23" s="7">
        <v>4770</v>
      </c>
      <c r="H23" s="21">
        <f t="shared" si="0"/>
        <v>8.8047445255474449E-2</v>
      </c>
      <c r="I23" s="20">
        <v>314471</v>
      </c>
      <c r="J23" s="10">
        <v>323942</v>
      </c>
      <c r="K23" s="10">
        <v>331424</v>
      </c>
      <c r="L23" s="10">
        <v>337422</v>
      </c>
      <c r="M23" s="21">
        <f t="shared" si="1"/>
        <v>7.2982882364351562E-2</v>
      </c>
      <c r="N23" s="18">
        <f t="shared" si="2"/>
        <v>1.3940872131293506E-2</v>
      </c>
      <c r="O23" s="11">
        <f t="shared" si="3"/>
        <v>1.5746646004531677E-2</v>
      </c>
      <c r="P23" s="11">
        <f t="shared" si="4"/>
        <v>1.2153615911943612E-2</v>
      </c>
      <c r="Q23" s="11">
        <f t="shared" si="5"/>
        <v>1.4136600458772694E-2</v>
      </c>
      <c r="R23" s="12">
        <f t="shared" si="6"/>
        <v>1.4039891165763681E-2</v>
      </c>
    </row>
    <row r="24" spans="2:18" ht="12" customHeight="1" x14ac:dyDescent="0.25">
      <c r="B24" s="6" t="s">
        <v>44</v>
      </c>
      <c r="C24" s="9" t="s">
        <v>45</v>
      </c>
      <c r="D24" s="23">
        <v>14020</v>
      </c>
      <c r="E24" s="7">
        <v>15722</v>
      </c>
      <c r="F24" s="7">
        <v>17491</v>
      </c>
      <c r="G24" s="7">
        <v>17395</v>
      </c>
      <c r="H24" s="21">
        <f t="shared" si="0"/>
        <v>0.24072753209700429</v>
      </c>
      <c r="I24" s="20">
        <v>399270</v>
      </c>
      <c r="J24" s="10">
        <v>413673</v>
      </c>
      <c r="K24" s="10">
        <v>432256</v>
      </c>
      <c r="L24" s="10">
        <v>438641</v>
      </c>
      <c r="M24" s="21">
        <f t="shared" si="1"/>
        <v>9.8607458611966833E-2</v>
      </c>
      <c r="N24" s="18">
        <f t="shared" si="2"/>
        <v>3.5114083201843366E-2</v>
      </c>
      <c r="O24" s="11">
        <f t="shared" si="3"/>
        <v>3.8005864535514765E-2</v>
      </c>
      <c r="P24" s="11">
        <f t="shared" si="4"/>
        <v>4.0464446994373703E-2</v>
      </c>
      <c r="Q24" s="11">
        <f t="shared" si="5"/>
        <v>3.9656575650702963E-2</v>
      </c>
      <c r="R24" s="12">
        <f t="shared" si="6"/>
        <v>0.1293638345261178</v>
      </c>
    </row>
    <row r="25" spans="2:18" ht="12" customHeight="1" x14ac:dyDescent="0.25">
      <c r="B25" s="6" t="s">
        <v>46</v>
      </c>
      <c r="C25" s="9" t="s">
        <v>47</v>
      </c>
      <c r="D25" s="23">
        <v>12144</v>
      </c>
      <c r="E25" s="7">
        <v>13660</v>
      </c>
      <c r="F25" s="7">
        <v>14912</v>
      </c>
      <c r="G25" s="7">
        <v>15925</v>
      </c>
      <c r="H25" s="21">
        <f t="shared" si="0"/>
        <v>0.31134716732542822</v>
      </c>
      <c r="I25" s="20">
        <v>387167</v>
      </c>
      <c r="J25" s="10">
        <v>401360</v>
      </c>
      <c r="K25" s="10">
        <v>417328</v>
      </c>
      <c r="L25" s="10">
        <v>431112</v>
      </c>
      <c r="M25" s="21">
        <f t="shared" si="1"/>
        <v>0.11350399181748444</v>
      </c>
      <c r="N25" s="18">
        <f t="shared" si="2"/>
        <v>3.1366309628661534E-2</v>
      </c>
      <c r="O25" s="11">
        <f t="shared" si="3"/>
        <v>3.4034283436316523E-2</v>
      </c>
      <c r="P25" s="11">
        <f t="shared" si="4"/>
        <v>3.5732086033048345E-2</v>
      </c>
      <c r="Q25" s="11">
        <f t="shared" si="5"/>
        <v>3.6939356826068401E-2</v>
      </c>
      <c r="R25" s="12">
        <f t="shared" si="6"/>
        <v>0.17767621576732742</v>
      </c>
    </row>
    <row r="26" spans="2:18" ht="12" customHeight="1" x14ac:dyDescent="0.25">
      <c r="B26" s="6" t="s">
        <v>48</v>
      </c>
      <c r="C26" s="9" t="s">
        <v>49</v>
      </c>
      <c r="D26" s="23">
        <v>6246</v>
      </c>
      <c r="E26" s="7">
        <v>6174</v>
      </c>
      <c r="F26" s="7">
        <v>6216</v>
      </c>
      <c r="G26" s="7">
        <v>6614</v>
      </c>
      <c r="H26" s="21">
        <f t="shared" si="0"/>
        <v>5.8917707332692922E-2</v>
      </c>
      <c r="I26" s="20">
        <v>271481</v>
      </c>
      <c r="J26" s="10">
        <v>284491</v>
      </c>
      <c r="K26" s="10">
        <v>294729</v>
      </c>
      <c r="L26" s="10">
        <v>307216</v>
      </c>
      <c r="M26" s="21">
        <f t="shared" si="1"/>
        <v>0.13162983781553775</v>
      </c>
      <c r="N26" s="18">
        <f t="shared" si="2"/>
        <v>2.3007134937619945E-2</v>
      </c>
      <c r="O26" s="11">
        <f t="shared" si="3"/>
        <v>2.1701916756593356E-2</v>
      </c>
      <c r="P26" s="11">
        <f t="shared" si="4"/>
        <v>2.1090561159573709E-2</v>
      </c>
      <c r="Q26" s="11">
        <f t="shared" si="5"/>
        <v>2.1528826623613353E-2</v>
      </c>
      <c r="R26" s="12">
        <f t="shared" si="6"/>
        <v>-6.4254341881976262E-2</v>
      </c>
    </row>
    <row r="27" spans="2:18" ht="12" customHeight="1" x14ac:dyDescent="0.25">
      <c r="B27" s="6" t="s">
        <v>50</v>
      </c>
      <c r="C27" s="9" t="s">
        <v>51</v>
      </c>
      <c r="D27" s="23">
        <v>243</v>
      </c>
      <c r="E27" s="7">
        <v>235</v>
      </c>
      <c r="F27" s="7">
        <v>273</v>
      </c>
      <c r="G27" s="7">
        <v>211</v>
      </c>
      <c r="H27" s="21">
        <f t="shared" si="0"/>
        <v>-0.13168724279835392</v>
      </c>
      <c r="I27" s="20">
        <v>94954</v>
      </c>
      <c r="J27" s="10">
        <v>96840</v>
      </c>
      <c r="K27" s="10">
        <v>102083</v>
      </c>
      <c r="L27" s="10">
        <v>103270</v>
      </c>
      <c r="M27" s="21">
        <f t="shared" si="1"/>
        <v>8.757924889946711E-2</v>
      </c>
      <c r="N27" s="18">
        <f t="shared" si="2"/>
        <v>2.5591338964130001E-3</v>
      </c>
      <c r="O27" s="11">
        <f t="shared" si="3"/>
        <v>2.4266831887649731E-3</v>
      </c>
      <c r="P27" s="11">
        <f t="shared" si="4"/>
        <v>2.6742944466757444E-3</v>
      </c>
      <c r="Q27" s="11">
        <f t="shared" si="5"/>
        <v>2.043187760240147E-3</v>
      </c>
      <c r="R27" s="12">
        <f t="shared" si="6"/>
        <v>-0.20160966837101685</v>
      </c>
    </row>
    <row r="28" spans="2:18" ht="12" customHeight="1" x14ac:dyDescent="0.25">
      <c r="B28" s="6" t="s">
        <v>52</v>
      </c>
      <c r="C28" s="9" t="s">
        <v>53</v>
      </c>
      <c r="D28" s="23">
        <v>8106</v>
      </c>
      <c r="E28" s="7" t="s">
        <v>54</v>
      </c>
      <c r="F28" s="7">
        <v>6982</v>
      </c>
      <c r="G28" s="7">
        <v>7174</v>
      </c>
      <c r="H28" s="21">
        <f t="shared" si="0"/>
        <v>-0.1149765605724155</v>
      </c>
      <c r="I28" s="20">
        <v>255631</v>
      </c>
      <c r="J28" s="10">
        <v>256996</v>
      </c>
      <c r="K28" s="10">
        <v>265178</v>
      </c>
      <c r="L28" s="10">
        <v>274540</v>
      </c>
      <c r="M28" s="21">
        <f t="shared" si="1"/>
        <v>7.3969901928952281E-2</v>
      </c>
      <c r="N28" s="18">
        <f t="shared" ref="N28:N54" si="7">D28/I28</f>
        <v>3.1709769159452492E-2</v>
      </c>
      <c r="O28" s="11"/>
      <c r="P28" s="11">
        <f t="shared" ref="P28:P54" si="8">F28/K28</f>
        <v>2.6329484346363573E-2</v>
      </c>
      <c r="Q28" s="11">
        <f t="shared" ref="Q28:Q54" si="9">G28/L28</f>
        <v>2.6130982734756319E-2</v>
      </c>
      <c r="R28" s="12">
        <f t="shared" si="6"/>
        <v>-0.17593273532340334</v>
      </c>
    </row>
    <row r="29" spans="2:18" ht="12" customHeight="1" x14ac:dyDescent="0.25">
      <c r="B29" s="6" t="s">
        <v>55</v>
      </c>
      <c r="C29" s="9" t="s">
        <v>56</v>
      </c>
      <c r="D29" s="23">
        <v>145</v>
      </c>
      <c r="E29" s="7">
        <v>136</v>
      </c>
      <c r="F29" s="7">
        <v>105</v>
      </c>
      <c r="G29" s="7">
        <v>92</v>
      </c>
      <c r="H29" s="21">
        <f t="shared" si="0"/>
        <v>-0.36551724137931035</v>
      </c>
      <c r="I29" s="20">
        <v>37801</v>
      </c>
      <c r="J29" s="10">
        <v>40842</v>
      </c>
      <c r="K29" s="10">
        <v>42138</v>
      </c>
      <c r="L29" s="10">
        <v>43223</v>
      </c>
      <c r="M29" s="21">
        <f t="shared" si="1"/>
        <v>0.1434353588529404</v>
      </c>
      <c r="N29" s="18">
        <f t="shared" si="7"/>
        <v>3.8358773577418588E-3</v>
      </c>
      <c r="O29" s="11">
        <f t="shared" ref="O29:O54" si="10">E29/J29</f>
        <v>3.329905489447138E-3</v>
      </c>
      <c r="P29" s="11">
        <f t="shared" si="8"/>
        <v>2.4918126156913E-3</v>
      </c>
      <c r="Q29" s="11">
        <f t="shared" si="9"/>
        <v>2.1284964023783634E-3</v>
      </c>
      <c r="R29" s="12">
        <f t="shared" si="6"/>
        <v>-0.4451083275427275</v>
      </c>
    </row>
    <row r="30" spans="2:18" ht="12" customHeight="1" x14ac:dyDescent="0.25">
      <c r="B30" s="6" t="s">
        <v>57</v>
      </c>
      <c r="C30" s="9" t="s">
        <v>58</v>
      </c>
      <c r="D30" s="23">
        <v>527</v>
      </c>
      <c r="E30" s="7">
        <v>636</v>
      </c>
      <c r="F30" s="7">
        <v>578</v>
      </c>
      <c r="G30" s="7">
        <v>627</v>
      </c>
      <c r="H30" s="21">
        <f t="shared" si="0"/>
        <v>0.18975332068311196</v>
      </c>
      <c r="I30" s="20">
        <v>91498</v>
      </c>
      <c r="J30" s="10">
        <v>99050</v>
      </c>
      <c r="K30" s="10">
        <v>102163</v>
      </c>
      <c r="L30" s="10">
        <v>107188</v>
      </c>
      <c r="M30" s="21">
        <f t="shared" si="1"/>
        <v>0.17147915801438282</v>
      </c>
      <c r="N30" s="18">
        <f t="shared" si="7"/>
        <v>5.7596887363658223E-3</v>
      </c>
      <c r="O30" s="11">
        <f t="shared" si="10"/>
        <v>6.4209994952044418E-3</v>
      </c>
      <c r="P30" s="11">
        <f t="shared" si="8"/>
        <v>5.657625559155467E-3</v>
      </c>
      <c r="Q30" s="11">
        <f t="shared" si="9"/>
        <v>5.849535395753256E-3</v>
      </c>
      <c r="R30" s="12">
        <f t="shared" si="6"/>
        <v>1.559922132947137E-2</v>
      </c>
    </row>
    <row r="31" spans="2:18" ht="12" customHeight="1" x14ac:dyDescent="0.25">
      <c r="B31" s="6" t="s">
        <v>59</v>
      </c>
      <c r="C31" s="9" t="s">
        <v>60</v>
      </c>
      <c r="D31" s="23">
        <v>709</v>
      </c>
      <c r="E31" s="7">
        <v>638</v>
      </c>
      <c r="F31" s="7">
        <v>634</v>
      </c>
      <c r="G31" s="7">
        <v>525</v>
      </c>
      <c r="H31" s="21">
        <f t="shared" si="0"/>
        <v>-0.25952045133991536</v>
      </c>
      <c r="I31" s="20">
        <v>119771</v>
      </c>
      <c r="J31" s="10">
        <v>122744</v>
      </c>
      <c r="K31" s="10">
        <v>125205</v>
      </c>
      <c r="L31" s="10">
        <v>126935</v>
      </c>
      <c r="M31" s="21">
        <f t="shared" si="1"/>
        <v>5.9814145327332993E-2</v>
      </c>
      <c r="N31" s="18">
        <f t="shared" si="7"/>
        <v>5.9196299605079692E-3</v>
      </c>
      <c r="O31" s="11">
        <f t="shared" si="10"/>
        <v>5.1978100762562736E-3</v>
      </c>
      <c r="P31" s="11">
        <f t="shared" si="8"/>
        <v>5.0636955393155228E-3</v>
      </c>
      <c r="Q31" s="11">
        <f t="shared" si="9"/>
        <v>4.1359751053688899E-3</v>
      </c>
      <c r="R31" s="12">
        <f t="shared" si="6"/>
        <v>-0.30131188385735214</v>
      </c>
    </row>
    <row r="32" spans="2:18" ht="12" customHeight="1" x14ac:dyDescent="0.25">
      <c r="B32" s="6" t="s">
        <v>61</v>
      </c>
      <c r="C32" s="9" t="s">
        <v>62</v>
      </c>
      <c r="D32" s="23">
        <v>1818</v>
      </c>
      <c r="E32" s="7">
        <v>2069</v>
      </c>
      <c r="F32" s="7">
        <v>1857</v>
      </c>
      <c r="G32" s="7">
        <v>2045</v>
      </c>
      <c r="H32" s="21">
        <f t="shared" si="0"/>
        <v>0.12486248624862487</v>
      </c>
      <c r="I32" s="20">
        <v>62679</v>
      </c>
      <c r="J32" s="10">
        <v>64098</v>
      </c>
      <c r="K32" s="10">
        <v>66013</v>
      </c>
      <c r="L32" s="10">
        <v>67307</v>
      </c>
      <c r="M32" s="21">
        <f t="shared" si="1"/>
        <v>7.3836532171859787E-2</v>
      </c>
      <c r="N32" s="18">
        <f t="shared" si="7"/>
        <v>2.9004929880821328E-2</v>
      </c>
      <c r="O32" s="11">
        <f t="shared" si="10"/>
        <v>3.2278698243314925E-2</v>
      </c>
      <c r="P32" s="11">
        <f t="shared" si="8"/>
        <v>2.8130822716737613E-2</v>
      </c>
      <c r="Q32" s="11">
        <f t="shared" si="9"/>
        <v>3.0383169655459313E-2</v>
      </c>
      <c r="R32" s="12">
        <f t="shared" si="6"/>
        <v>4.7517431702164083E-2</v>
      </c>
    </row>
    <row r="33" spans="2:18" ht="12" customHeight="1" x14ac:dyDescent="0.25">
      <c r="B33" s="6" t="s">
        <v>63</v>
      </c>
      <c r="C33" s="9" t="s">
        <v>64</v>
      </c>
      <c r="D33" s="23">
        <v>15925</v>
      </c>
      <c r="E33" s="7">
        <v>13930</v>
      </c>
      <c r="F33" s="7">
        <v>15810</v>
      </c>
      <c r="G33" s="7">
        <v>14022</v>
      </c>
      <c r="H33" s="21">
        <f t="shared" si="0"/>
        <v>-0.11949764521193093</v>
      </c>
      <c r="I33" s="20">
        <v>492990</v>
      </c>
      <c r="J33" s="10">
        <v>497571</v>
      </c>
      <c r="K33" s="10">
        <v>518423</v>
      </c>
      <c r="L33" s="10">
        <v>530091</v>
      </c>
      <c r="M33" s="21">
        <f t="shared" si="1"/>
        <v>7.5257104606584316E-2</v>
      </c>
      <c r="N33" s="18">
        <f t="shared" si="7"/>
        <v>3.2302886468285358E-2</v>
      </c>
      <c r="O33" s="11">
        <f t="shared" si="10"/>
        <v>2.7996004590299675E-2</v>
      </c>
      <c r="P33" s="11">
        <f t="shared" si="8"/>
        <v>3.0496332145757421E-2</v>
      </c>
      <c r="Q33" s="11">
        <f t="shared" si="9"/>
        <v>2.6452062004448294E-2</v>
      </c>
      <c r="R33" s="12">
        <f t="shared" si="6"/>
        <v>-0.18112389026229414</v>
      </c>
    </row>
    <row r="34" spans="2:18" ht="12" customHeight="1" x14ac:dyDescent="0.25">
      <c r="B34" s="6" t="s">
        <v>65</v>
      </c>
      <c r="C34" s="9" t="s">
        <v>66</v>
      </c>
      <c r="D34" s="23">
        <v>546</v>
      </c>
      <c r="E34" s="7">
        <v>472</v>
      </c>
      <c r="F34" s="7">
        <v>445</v>
      </c>
      <c r="G34" s="7">
        <v>519</v>
      </c>
      <c r="H34" s="21">
        <f t="shared" si="0"/>
        <v>-4.9450549450549448E-2</v>
      </c>
      <c r="I34" s="20">
        <v>86195</v>
      </c>
      <c r="J34" s="10">
        <v>89543</v>
      </c>
      <c r="K34" s="10">
        <v>90535</v>
      </c>
      <c r="L34" s="10">
        <v>91344</v>
      </c>
      <c r="M34" s="21">
        <f t="shared" si="1"/>
        <v>5.9736643656824642E-2</v>
      </c>
      <c r="N34" s="18">
        <f t="shared" si="7"/>
        <v>6.3344741574337254E-3</v>
      </c>
      <c r="O34" s="11">
        <f t="shared" si="10"/>
        <v>5.271210479881174E-3</v>
      </c>
      <c r="P34" s="11">
        <f t="shared" si="8"/>
        <v>4.9152261556304191E-3</v>
      </c>
      <c r="Q34" s="11">
        <f t="shared" si="9"/>
        <v>5.681818181818182E-3</v>
      </c>
      <c r="R34" s="12">
        <f t="shared" si="6"/>
        <v>-0.1030323842823842</v>
      </c>
    </row>
    <row r="35" spans="2:18" ht="12" customHeight="1" x14ac:dyDescent="0.25">
      <c r="B35" s="6" t="s">
        <v>67</v>
      </c>
      <c r="C35" s="9" t="s">
        <v>68</v>
      </c>
      <c r="D35" s="23">
        <v>10954</v>
      </c>
      <c r="E35" s="7">
        <v>12072</v>
      </c>
      <c r="F35" s="7">
        <v>11732</v>
      </c>
      <c r="G35" s="7">
        <v>12032</v>
      </c>
      <c r="H35" s="21">
        <f t="shared" ref="H35:H66" si="11">(G35-D35)/D35</f>
        <v>9.8411539163775791E-2</v>
      </c>
      <c r="I35" s="20">
        <v>1208079</v>
      </c>
      <c r="J35" s="10">
        <v>1231936</v>
      </c>
      <c r="K35" s="10">
        <v>1299814</v>
      </c>
      <c r="L35" s="10">
        <v>1335063</v>
      </c>
      <c r="M35" s="21">
        <f t="shared" ref="M35:M66" si="12">(L35-I35)/I35</f>
        <v>0.10511233122999407</v>
      </c>
      <c r="N35" s="18">
        <f t="shared" si="7"/>
        <v>9.0672878180979889E-3</v>
      </c>
      <c r="O35" s="11">
        <f t="shared" si="10"/>
        <v>9.7992103485895366E-3</v>
      </c>
      <c r="P35" s="11">
        <f t="shared" si="8"/>
        <v>9.0259067835859585E-3</v>
      </c>
      <c r="Q35" s="11">
        <f t="shared" si="9"/>
        <v>9.0123087824319909E-3</v>
      </c>
      <c r="R35" s="12">
        <f t="shared" ref="R35:R66" si="13">(Q35-N35)/N35</f>
        <v>-6.0634488249354836E-3</v>
      </c>
    </row>
    <row r="36" spans="2:18" ht="12" customHeight="1" x14ac:dyDescent="0.25">
      <c r="B36" s="6" t="s">
        <v>69</v>
      </c>
      <c r="C36" s="9" t="s">
        <v>70</v>
      </c>
      <c r="D36" s="23">
        <v>5749</v>
      </c>
      <c r="E36" s="7">
        <v>6193</v>
      </c>
      <c r="F36" s="7">
        <v>6254</v>
      </c>
      <c r="G36" s="7">
        <v>8083</v>
      </c>
      <c r="H36" s="21">
        <f t="shared" si="11"/>
        <v>0.40598364933031833</v>
      </c>
      <c r="I36" s="20">
        <v>417375</v>
      </c>
      <c r="J36" s="10">
        <v>428731</v>
      </c>
      <c r="K36" s="10">
        <v>439332</v>
      </c>
      <c r="L36" s="10">
        <v>454450</v>
      </c>
      <c r="M36" s="21">
        <f t="shared" si="12"/>
        <v>8.8828990715783165E-2</v>
      </c>
      <c r="N36" s="18">
        <f t="shared" si="7"/>
        <v>1.3774183887391435E-2</v>
      </c>
      <c r="O36" s="11">
        <f t="shared" si="10"/>
        <v>1.4444954995090161E-2</v>
      </c>
      <c r="P36" s="11">
        <f t="shared" si="8"/>
        <v>1.4235248058415959E-2</v>
      </c>
      <c r="Q36" s="11">
        <f t="shared" si="9"/>
        <v>1.7786335130377379E-2</v>
      </c>
      <c r="R36" s="12">
        <f t="shared" si="13"/>
        <v>0.29128050531244709</v>
      </c>
    </row>
    <row r="37" spans="2:18" ht="12" customHeight="1" x14ac:dyDescent="0.25">
      <c r="B37" s="6" t="s">
        <v>71</v>
      </c>
      <c r="C37" s="9" t="s">
        <v>72</v>
      </c>
      <c r="D37" s="23">
        <v>236</v>
      </c>
      <c r="E37" s="7">
        <v>261</v>
      </c>
      <c r="F37" s="7">
        <v>222</v>
      </c>
      <c r="G37" s="7">
        <v>229</v>
      </c>
      <c r="H37" s="21">
        <f t="shared" si="11"/>
        <v>-2.9661016949152543E-2</v>
      </c>
      <c r="I37" s="20">
        <v>36033</v>
      </c>
      <c r="J37" s="10">
        <v>42123</v>
      </c>
      <c r="K37" s="10">
        <v>52197</v>
      </c>
      <c r="L37" s="10">
        <v>54441</v>
      </c>
      <c r="M37" s="21">
        <f t="shared" si="12"/>
        <v>0.51086504037965197</v>
      </c>
      <c r="N37" s="18">
        <f t="shared" si="7"/>
        <v>6.549551799739128E-3</v>
      </c>
      <c r="O37" s="11">
        <f t="shared" si="10"/>
        <v>6.1961398760772028E-3</v>
      </c>
      <c r="P37" s="11">
        <f t="shared" si="8"/>
        <v>4.2531179952870852E-3</v>
      </c>
      <c r="Q37" s="11">
        <f t="shared" si="9"/>
        <v>4.2063885674399806E-3</v>
      </c>
      <c r="R37" s="12">
        <f t="shared" si="13"/>
        <v>-0.35775932520947112</v>
      </c>
    </row>
    <row r="38" spans="2:18" ht="12" customHeight="1" x14ac:dyDescent="0.25">
      <c r="B38" s="6" t="s">
        <v>73</v>
      </c>
      <c r="C38" s="9" t="s">
        <v>74</v>
      </c>
      <c r="D38" s="23">
        <v>6857</v>
      </c>
      <c r="E38" s="7">
        <v>6993</v>
      </c>
      <c r="F38" s="7">
        <v>7755</v>
      </c>
      <c r="G38" s="7">
        <v>8118</v>
      </c>
      <c r="H38" s="21">
        <f t="shared" si="11"/>
        <v>0.18389966457634535</v>
      </c>
      <c r="I38" s="20">
        <v>494736</v>
      </c>
      <c r="J38" s="10">
        <v>521870</v>
      </c>
      <c r="K38" s="10">
        <v>544552</v>
      </c>
      <c r="L38" s="10">
        <v>558969</v>
      </c>
      <c r="M38" s="21">
        <f t="shared" si="12"/>
        <v>0.12983288056660522</v>
      </c>
      <c r="N38" s="18">
        <f t="shared" si="7"/>
        <v>1.3859917208369717E-2</v>
      </c>
      <c r="O38" s="11">
        <f t="shared" si="10"/>
        <v>1.3399888861210647E-2</v>
      </c>
      <c r="P38" s="11">
        <f t="shared" si="8"/>
        <v>1.4241064214253184E-2</v>
      </c>
      <c r="Q38" s="11">
        <f t="shared" si="9"/>
        <v>1.4523166758800577E-2</v>
      </c>
      <c r="R38" s="12">
        <f t="shared" si="13"/>
        <v>4.7853788767968787E-2</v>
      </c>
    </row>
    <row r="39" spans="2:18" ht="12" customHeight="1" x14ac:dyDescent="0.25">
      <c r="B39" s="6" t="s">
        <v>75</v>
      </c>
      <c r="C39" s="9" t="s">
        <v>76</v>
      </c>
      <c r="D39" s="23">
        <v>478</v>
      </c>
      <c r="E39" s="7">
        <v>604</v>
      </c>
      <c r="F39" s="7">
        <v>463</v>
      </c>
      <c r="G39" s="7">
        <v>505</v>
      </c>
      <c r="H39" s="21">
        <f t="shared" si="11"/>
        <v>5.6485355648535567E-2</v>
      </c>
      <c r="I39" s="20">
        <v>151318</v>
      </c>
      <c r="J39" s="10">
        <v>165278</v>
      </c>
      <c r="K39" s="10">
        <v>173911</v>
      </c>
      <c r="L39" s="10">
        <v>182447</v>
      </c>
      <c r="M39" s="21">
        <f t="shared" si="12"/>
        <v>0.2057190816690678</v>
      </c>
      <c r="N39" s="18">
        <f t="shared" si="7"/>
        <v>3.1589103741788815E-3</v>
      </c>
      <c r="O39" s="11">
        <f t="shared" si="10"/>
        <v>3.6544488679679087E-3</v>
      </c>
      <c r="P39" s="11">
        <f t="shared" si="8"/>
        <v>2.6622812818050613E-3</v>
      </c>
      <c r="Q39" s="11">
        <f t="shared" si="9"/>
        <v>2.7679271240415027E-3</v>
      </c>
      <c r="R39" s="12">
        <f t="shared" si="13"/>
        <v>-0.12377155532277802</v>
      </c>
    </row>
    <row r="40" spans="2:18" ht="12" customHeight="1" x14ac:dyDescent="0.25">
      <c r="B40" s="6" t="s">
        <v>77</v>
      </c>
      <c r="C40" s="9" t="s">
        <v>78</v>
      </c>
      <c r="D40" s="23">
        <v>4396</v>
      </c>
      <c r="E40" s="7">
        <v>4631</v>
      </c>
      <c r="F40" s="7">
        <v>5156</v>
      </c>
      <c r="G40" s="7">
        <v>5635</v>
      </c>
      <c r="H40" s="21">
        <f t="shared" si="11"/>
        <v>0.28184713375796178</v>
      </c>
      <c r="I40" s="20">
        <v>191393</v>
      </c>
      <c r="J40" s="10">
        <v>200267</v>
      </c>
      <c r="K40" s="10">
        <v>196982</v>
      </c>
      <c r="L40" s="10">
        <v>197733</v>
      </c>
      <c r="M40" s="21">
        <f t="shared" si="12"/>
        <v>3.3125558406002308E-2</v>
      </c>
      <c r="N40" s="18">
        <f t="shared" si="7"/>
        <v>2.296844712189056E-2</v>
      </c>
      <c r="O40" s="11">
        <f t="shared" si="10"/>
        <v>2.3124129287401318E-2</v>
      </c>
      <c r="P40" s="11">
        <f t="shared" si="8"/>
        <v>2.617498045506696E-2</v>
      </c>
      <c r="Q40" s="11">
        <f t="shared" si="9"/>
        <v>2.8498025114674839E-2</v>
      </c>
      <c r="R40" s="12">
        <f t="shared" si="13"/>
        <v>0.24074670627228426</v>
      </c>
    </row>
    <row r="41" spans="2:18" ht="12" customHeight="1" x14ac:dyDescent="0.25">
      <c r="B41" s="6" t="s">
        <v>79</v>
      </c>
      <c r="C41" s="9" t="s">
        <v>80</v>
      </c>
      <c r="D41" s="23">
        <v>9246</v>
      </c>
      <c r="E41" s="7">
        <v>9718</v>
      </c>
      <c r="F41" s="7">
        <v>9318</v>
      </c>
      <c r="G41" s="7">
        <v>10761</v>
      </c>
      <c r="H41" s="21">
        <f t="shared" si="11"/>
        <v>0.16385463984425697</v>
      </c>
      <c r="I41" s="20">
        <v>588276</v>
      </c>
      <c r="J41" s="10">
        <v>607403</v>
      </c>
      <c r="K41" s="10">
        <v>626316</v>
      </c>
      <c r="L41" s="10">
        <v>645382</v>
      </c>
      <c r="M41" s="21">
        <f t="shared" si="12"/>
        <v>9.7073482515009968E-2</v>
      </c>
      <c r="N41" s="18">
        <f t="shared" si="7"/>
        <v>1.5717112375823593E-2</v>
      </c>
      <c r="O41" s="11">
        <f t="shared" si="10"/>
        <v>1.5999262433672536E-2</v>
      </c>
      <c r="P41" s="11">
        <f t="shared" si="8"/>
        <v>1.4877473990765045E-2</v>
      </c>
      <c r="Q41" s="11">
        <f t="shared" si="9"/>
        <v>1.6673845877325368E-2</v>
      </c>
      <c r="R41" s="12">
        <f t="shared" si="13"/>
        <v>6.0872091426504266E-2</v>
      </c>
    </row>
    <row r="42" spans="2:18" ht="12" customHeight="1" x14ac:dyDescent="0.25">
      <c r="B42" s="6" t="s">
        <v>81</v>
      </c>
      <c r="C42" s="9" t="s">
        <v>82</v>
      </c>
      <c r="D42" s="23">
        <v>531</v>
      </c>
      <c r="E42" s="7">
        <v>542</v>
      </c>
      <c r="F42" s="7">
        <v>450</v>
      </c>
      <c r="G42" s="7">
        <v>571</v>
      </c>
      <c r="H42" s="21">
        <f t="shared" si="11"/>
        <v>7.5329566854990579E-2</v>
      </c>
      <c r="I42" s="20">
        <v>49329</v>
      </c>
      <c r="J42" s="10">
        <v>49931</v>
      </c>
      <c r="K42" s="10">
        <v>51492</v>
      </c>
      <c r="L42" s="10">
        <v>52809</v>
      </c>
      <c r="M42" s="21">
        <f t="shared" si="12"/>
        <v>7.0546737213403876E-2</v>
      </c>
      <c r="N42" s="18">
        <f t="shared" si="7"/>
        <v>1.076445904032111E-2</v>
      </c>
      <c r="O42" s="11">
        <f t="shared" si="10"/>
        <v>1.0854979872223669E-2</v>
      </c>
      <c r="P42" s="11">
        <f t="shared" si="8"/>
        <v>8.7392216266604528E-3</v>
      </c>
      <c r="Q42" s="11">
        <f t="shared" si="9"/>
        <v>1.0812550890946619E-2</v>
      </c>
      <c r="R42" s="12">
        <f t="shared" si="13"/>
        <v>4.4676514114985908E-3</v>
      </c>
    </row>
    <row r="43" spans="2:18" ht="12" customHeight="1" x14ac:dyDescent="0.25">
      <c r="B43" s="6" t="s">
        <v>83</v>
      </c>
      <c r="C43" s="9" t="s">
        <v>84</v>
      </c>
      <c r="D43" s="23">
        <v>1316</v>
      </c>
      <c r="E43" s="7">
        <v>1399</v>
      </c>
      <c r="F43" s="7">
        <v>1615</v>
      </c>
      <c r="G43" s="7">
        <v>1016</v>
      </c>
      <c r="H43" s="21">
        <f t="shared" si="11"/>
        <v>-0.22796352583586627</v>
      </c>
      <c r="I43" s="20">
        <v>165237</v>
      </c>
      <c r="J43" s="10">
        <v>171153</v>
      </c>
      <c r="K43" s="10">
        <v>175434</v>
      </c>
      <c r="L43" s="10">
        <v>180856</v>
      </c>
      <c r="M43" s="21">
        <f t="shared" si="12"/>
        <v>9.4524834026277413E-2</v>
      </c>
      <c r="N43" s="18">
        <f t="shared" si="7"/>
        <v>7.9643179191101268E-3</v>
      </c>
      <c r="O43" s="11">
        <f t="shared" si="10"/>
        <v>8.1739729949226719E-3</v>
      </c>
      <c r="P43" s="11">
        <f t="shared" si="8"/>
        <v>9.205741190419189E-3</v>
      </c>
      <c r="Q43" s="11">
        <f t="shared" si="9"/>
        <v>5.6177290219843416E-3</v>
      </c>
      <c r="R43" s="12">
        <f t="shared" si="13"/>
        <v>-0.29463777324800411</v>
      </c>
    </row>
    <row r="44" spans="2:18" ht="12" customHeight="1" x14ac:dyDescent="0.25">
      <c r="B44" s="6" t="s">
        <v>85</v>
      </c>
      <c r="C44" s="9" t="s">
        <v>86</v>
      </c>
      <c r="D44" s="23">
        <v>120</v>
      </c>
      <c r="E44" s="7">
        <v>136</v>
      </c>
      <c r="F44" s="7">
        <v>112</v>
      </c>
      <c r="G44" s="7">
        <v>164</v>
      </c>
      <c r="H44" s="21">
        <f t="shared" si="11"/>
        <v>0.36666666666666664</v>
      </c>
      <c r="I44" s="20">
        <v>38044</v>
      </c>
      <c r="J44" s="10">
        <v>42453</v>
      </c>
      <c r="K44" s="10">
        <v>43258</v>
      </c>
      <c r="L44" s="10">
        <v>44909</v>
      </c>
      <c r="M44" s="21">
        <f t="shared" si="12"/>
        <v>0.18044895384291873</v>
      </c>
      <c r="N44" s="18">
        <f t="shared" si="7"/>
        <v>3.1542424561034591E-3</v>
      </c>
      <c r="O44" s="11">
        <f t="shared" si="10"/>
        <v>3.2035427413845902E-3</v>
      </c>
      <c r="P44" s="11">
        <f t="shared" si="8"/>
        <v>2.5891164640066576E-3</v>
      </c>
      <c r="Q44" s="11">
        <f t="shared" si="9"/>
        <v>3.6518292547150907E-3</v>
      </c>
      <c r="R44" s="12">
        <f t="shared" si="13"/>
        <v>0.15775160138650762</v>
      </c>
    </row>
    <row r="45" spans="2:18" ht="12" customHeight="1" x14ac:dyDescent="0.25">
      <c r="B45" s="6" t="s">
        <v>87</v>
      </c>
      <c r="C45" s="9" t="s">
        <v>88</v>
      </c>
      <c r="D45" s="23">
        <v>1244</v>
      </c>
      <c r="E45" s="7">
        <v>1434</v>
      </c>
      <c r="F45" s="7">
        <v>1437</v>
      </c>
      <c r="G45" s="7">
        <v>1423</v>
      </c>
      <c r="H45" s="21">
        <f t="shared" si="11"/>
        <v>0.14389067524115756</v>
      </c>
      <c r="I45" s="20">
        <v>254343</v>
      </c>
      <c r="J45" s="10">
        <v>264958</v>
      </c>
      <c r="K45" s="10">
        <v>280843</v>
      </c>
      <c r="L45" s="10">
        <v>289266</v>
      </c>
      <c r="M45" s="21">
        <f t="shared" si="12"/>
        <v>0.1373067078708673</v>
      </c>
      <c r="N45" s="18">
        <f t="shared" si="7"/>
        <v>4.8910329751555969E-3</v>
      </c>
      <c r="O45" s="11">
        <f t="shared" si="10"/>
        <v>5.4121785339563255E-3</v>
      </c>
      <c r="P45" s="11">
        <f t="shared" si="8"/>
        <v>5.1167378214874507E-3</v>
      </c>
      <c r="Q45" s="11">
        <f t="shared" si="9"/>
        <v>4.9193475901073754E-3</v>
      </c>
      <c r="R45" s="12">
        <f t="shared" si="13"/>
        <v>5.789086905691479E-3</v>
      </c>
    </row>
    <row r="46" spans="2:18" ht="12" customHeight="1" x14ac:dyDescent="0.25">
      <c r="B46" s="6" t="s">
        <v>89</v>
      </c>
      <c r="C46" s="9" t="s">
        <v>90</v>
      </c>
      <c r="D46" s="23">
        <v>14384</v>
      </c>
      <c r="E46" s="7">
        <v>15309</v>
      </c>
      <c r="F46" s="7">
        <v>15163</v>
      </c>
      <c r="G46" s="7">
        <v>15550</v>
      </c>
      <c r="H46" s="21">
        <f t="shared" si="11"/>
        <v>8.10622914349277E-2</v>
      </c>
      <c r="I46" s="20">
        <v>1251494</v>
      </c>
      <c r="J46" s="10">
        <v>1351048</v>
      </c>
      <c r="K46" s="10">
        <v>1440819</v>
      </c>
      <c r="L46" s="10">
        <v>1527158</v>
      </c>
      <c r="M46" s="21">
        <f t="shared" si="12"/>
        <v>0.22026793576317585</v>
      </c>
      <c r="N46" s="18">
        <f t="shared" si="7"/>
        <v>1.1493463013006855E-2</v>
      </c>
      <c r="O46" s="11">
        <f t="shared" si="10"/>
        <v>1.1331203628590546E-2</v>
      </c>
      <c r="P46" s="11">
        <f t="shared" si="8"/>
        <v>1.0523875656831288E-2</v>
      </c>
      <c r="Q46" s="11">
        <f t="shared" si="9"/>
        <v>1.0182312504665529E-2</v>
      </c>
      <c r="R46" s="12">
        <f t="shared" si="13"/>
        <v>-0.11407793341811176</v>
      </c>
    </row>
    <row r="47" spans="2:18" ht="12" customHeight="1" x14ac:dyDescent="0.25">
      <c r="B47" s="6" t="s">
        <v>91</v>
      </c>
      <c r="C47" s="9" t="s">
        <v>92</v>
      </c>
      <c r="D47" s="23">
        <v>2066</v>
      </c>
      <c r="E47" s="7">
        <v>2438</v>
      </c>
      <c r="F47" s="7">
        <v>2134</v>
      </c>
      <c r="G47" s="7">
        <v>2945</v>
      </c>
      <c r="H47" s="21">
        <f t="shared" si="11"/>
        <v>0.42545982575024199</v>
      </c>
      <c r="I47" s="20">
        <v>119037</v>
      </c>
      <c r="J47" s="10">
        <v>125497</v>
      </c>
      <c r="K47" s="10">
        <v>129012</v>
      </c>
      <c r="L47" s="10">
        <v>134922</v>
      </c>
      <c r="M47" s="21">
        <f t="shared" si="12"/>
        <v>0.13344590337458101</v>
      </c>
      <c r="N47" s="18">
        <f t="shared" si="7"/>
        <v>1.7355948150575031E-2</v>
      </c>
      <c r="O47" s="11">
        <f t="shared" si="10"/>
        <v>1.9426759205399331E-2</v>
      </c>
      <c r="P47" s="11">
        <f t="shared" si="8"/>
        <v>1.6541096952221498E-2</v>
      </c>
      <c r="Q47" s="11">
        <f t="shared" si="9"/>
        <v>2.1827426216628868E-2</v>
      </c>
      <c r="R47" s="12">
        <f t="shared" si="13"/>
        <v>0.25763375341183475</v>
      </c>
    </row>
    <row r="48" spans="2:18" ht="12" customHeight="1" x14ac:dyDescent="0.25">
      <c r="B48" s="6" t="s">
        <v>93</v>
      </c>
      <c r="C48" s="9" t="s">
        <v>94</v>
      </c>
      <c r="D48" s="23">
        <v>313</v>
      </c>
      <c r="E48" s="7">
        <v>374</v>
      </c>
      <c r="F48" s="7">
        <v>466</v>
      </c>
      <c r="G48" s="7">
        <v>406</v>
      </c>
      <c r="H48" s="21">
        <f t="shared" si="11"/>
        <v>0.29712460063897761</v>
      </c>
      <c r="I48" s="20">
        <v>26406</v>
      </c>
      <c r="J48" s="10">
        <v>27565</v>
      </c>
      <c r="K48" s="10">
        <v>28146</v>
      </c>
      <c r="L48" s="10">
        <v>28611</v>
      </c>
      <c r="M48" s="21">
        <f t="shared" si="12"/>
        <v>8.3503749147920928E-2</v>
      </c>
      <c r="N48" s="18">
        <f t="shared" si="7"/>
        <v>1.185336665909263E-2</v>
      </c>
      <c r="O48" s="11">
        <f t="shared" si="10"/>
        <v>1.3567930346453837E-2</v>
      </c>
      <c r="P48" s="11">
        <f t="shared" si="8"/>
        <v>1.6556526682299438E-2</v>
      </c>
      <c r="Q48" s="11">
        <f t="shared" si="9"/>
        <v>1.4190346370277166E-2</v>
      </c>
      <c r="R48" s="12">
        <f t="shared" si="13"/>
        <v>0.19715746406881426</v>
      </c>
    </row>
    <row r="49" spans="2:18" ht="12" customHeight="1" x14ac:dyDescent="0.25">
      <c r="B49" s="6" t="s">
        <v>95</v>
      </c>
      <c r="C49" s="9" t="s">
        <v>96</v>
      </c>
      <c r="D49" s="23">
        <v>4655</v>
      </c>
      <c r="E49" s="7">
        <v>5562</v>
      </c>
      <c r="F49" s="7">
        <v>4756</v>
      </c>
      <c r="G49" s="7">
        <v>4445</v>
      </c>
      <c r="H49" s="21">
        <f t="shared" si="11"/>
        <v>-4.5112781954887216E-2</v>
      </c>
      <c r="I49" s="20">
        <v>423506</v>
      </c>
      <c r="J49" s="10">
        <v>431961</v>
      </c>
      <c r="K49" s="10">
        <v>444528</v>
      </c>
      <c r="L49" s="10">
        <v>451877</v>
      </c>
      <c r="M49" s="21">
        <f t="shared" si="12"/>
        <v>6.699078643513906E-2</v>
      </c>
      <c r="N49" s="18">
        <f t="shared" si="7"/>
        <v>1.0991579812328515E-2</v>
      </c>
      <c r="O49" s="11">
        <f t="shared" si="10"/>
        <v>1.2876162431330607E-2</v>
      </c>
      <c r="P49" s="11">
        <f t="shared" si="8"/>
        <v>1.0698988590145052E-2</v>
      </c>
      <c r="Q49" s="11">
        <f t="shared" si="9"/>
        <v>9.8367476105223322E-3</v>
      </c>
      <c r="R49" s="12">
        <f t="shared" si="13"/>
        <v>-0.10506517002322861</v>
      </c>
    </row>
    <row r="50" spans="2:18" ht="12" customHeight="1" x14ac:dyDescent="0.25">
      <c r="B50" s="6" t="s">
        <v>97</v>
      </c>
      <c r="C50" s="9" t="s">
        <v>98</v>
      </c>
      <c r="D50" s="23">
        <v>13545</v>
      </c>
      <c r="E50" s="7">
        <v>14558</v>
      </c>
      <c r="F50" s="7">
        <v>14494</v>
      </c>
      <c r="G50" s="7">
        <v>14860</v>
      </c>
      <c r="H50" s="21">
        <f t="shared" si="11"/>
        <v>9.7083794758213368E-2</v>
      </c>
      <c r="I50" s="20">
        <v>362114</v>
      </c>
      <c r="J50" s="10">
        <v>372287</v>
      </c>
      <c r="K50" s="10">
        <v>390154</v>
      </c>
      <c r="L50" s="10">
        <v>402789</v>
      </c>
      <c r="M50" s="21">
        <f t="shared" si="12"/>
        <v>0.11232650491281751</v>
      </c>
      <c r="N50" s="18">
        <f t="shared" si="7"/>
        <v>3.7405347487255394E-2</v>
      </c>
      <c r="O50" s="11">
        <f t="shared" si="10"/>
        <v>3.9104239471160693E-2</v>
      </c>
      <c r="P50" s="11">
        <f t="shared" si="8"/>
        <v>3.7149433300696651E-2</v>
      </c>
      <c r="Q50" s="11">
        <f t="shared" si="9"/>
        <v>3.6892765194680092E-2</v>
      </c>
      <c r="R50" s="12">
        <f t="shared" si="13"/>
        <v>-1.3703449560251962E-2</v>
      </c>
    </row>
    <row r="51" spans="2:18" ht="12" customHeight="1" x14ac:dyDescent="0.25">
      <c r="B51" s="6" t="s">
        <v>99</v>
      </c>
      <c r="C51" s="9" t="s">
        <v>100</v>
      </c>
      <c r="D51" s="23">
        <v>240</v>
      </c>
      <c r="E51" s="7">
        <v>247</v>
      </c>
      <c r="F51" s="7">
        <v>305</v>
      </c>
      <c r="G51" s="7">
        <v>306</v>
      </c>
      <c r="H51" s="21">
        <f t="shared" si="11"/>
        <v>0.27500000000000002</v>
      </c>
      <c r="I51" s="20">
        <v>66961</v>
      </c>
      <c r="J51" s="10">
        <v>70891</v>
      </c>
      <c r="K51" s="10">
        <v>70915</v>
      </c>
      <c r="L51" s="10">
        <v>72763</v>
      </c>
      <c r="M51" s="21">
        <f t="shared" si="12"/>
        <v>8.6647451501620343E-2</v>
      </c>
      <c r="N51" s="18">
        <f t="shared" si="7"/>
        <v>3.584175863562372E-3</v>
      </c>
      <c r="O51" s="11">
        <f t="shared" si="10"/>
        <v>3.484222256703954E-3</v>
      </c>
      <c r="P51" s="11">
        <f t="shared" si="8"/>
        <v>4.3009236409786364E-3</v>
      </c>
      <c r="Q51" s="11">
        <f t="shared" si="9"/>
        <v>4.2054340805079502E-3</v>
      </c>
      <c r="R51" s="12">
        <f t="shared" si="13"/>
        <v>0.17333363110372027</v>
      </c>
    </row>
    <row r="52" spans="2:18" ht="12" customHeight="1" x14ac:dyDescent="0.25">
      <c r="B52" s="6" t="s">
        <v>101</v>
      </c>
      <c r="C52" s="9" t="s">
        <v>102</v>
      </c>
      <c r="D52" s="23">
        <v>3927</v>
      </c>
      <c r="E52" s="7">
        <v>4053</v>
      </c>
      <c r="F52" s="7">
        <v>4135</v>
      </c>
      <c r="G52" s="7">
        <v>4227</v>
      </c>
      <c r="H52" s="21">
        <f t="shared" si="11"/>
        <v>7.6394194041252861E-2</v>
      </c>
      <c r="I52" s="20">
        <v>253801</v>
      </c>
      <c r="J52" s="10">
        <v>263635</v>
      </c>
      <c r="K52" s="10">
        <v>273880</v>
      </c>
      <c r="L52" s="10">
        <v>281549</v>
      </c>
      <c r="M52" s="21">
        <f t="shared" si="12"/>
        <v>0.10932975047379639</v>
      </c>
      <c r="N52" s="18">
        <f t="shared" si="7"/>
        <v>1.5472752274419722E-2</v>
      </c>
      <c r="O52" s="11">
        <f t="shared" si="10"/>
        <v>1.537352779410928E-2</v>
      </c>
      <c r="P52" s="11">
        <f t="shared" si="8"/>
        <v>1.5097853074339126E-2</v>
      </c>
      <c r="Q52" s="11">
        <f t="shared" si="9"/>
        <v>1.5013372450266205E-2</v>
      </c>
      <c r="R52" s="12">
        <f t="shared" si="13"/>
        <v>-2.9689599885405361E-2</v>
      </c>
    </row>
    <row r="53" spans="2:18" ht="13.8" thickBot="1" x14ac:dyDescent="0.3">
      <c r="B53" s="6" t="s">
        <v>103</v>
      </c>
      <c r="C53" s="9" t="s">
        <v>104</v>
      </c>
      <c r="D53" s="23">
        <v>39</v>
      </c>
      <c r="E53" s="7">
        <v>46</v>
      </c>
      <c r="F53" s="7">
        <v>30</v>
      </c>
      <c r="G53" s="7">
        <v>28</v>
      </c>
      <c r="H53" s="21">
        <f t="shared" si="11"/>
        <v>-0.28205128205128205</v>
      </c>
      <c r="I53" s="20">
        <v>39093</v>
      </c>
      <c r="J53" s="10">
        <v>41578</v>
      </c>
      <c r="K53" s="10">
        <v>39909</v>
      </c>
      <c r="L53" s="10">
        <v>40457</v>
      </c>
      <c r="M53" s="21">
        <f t="shared" si="12"/>
        <v>3.4891156984626401E-2</v>
      </c>
      <c r="N53" s="18">
        <f t="shared" si="7"/>
        <v>9.976210574783209E-4</v>
      </c>
      <c r="O53" s="11">
        <f t="shared" si="10"/>
        <v>1.1063543219972101E-3</v>
      </c>
      <c r="P53" s="11">
        <f t="shared" si="8"/>
        <v>7.5171014056979631E-4</v>
      </c>
      <c r="Q53" s="11">
        <f t="shared" si="9"/>
        <v>6.9209283931087324E-4</v>
      </c>
      <c r="R53" s="12">
        <f t="shared" si="13"/>
        <v>-0.30625678545692386</v>
      </c>
    </row>
    <row r="54" spans="2:18" ht="13.8" thickBot="1" x14ac:dyDescent="0.3">
      <c r="B54" s="8" t="s">
        <v>105</v>
      </c>
      <c r="C54" s="13" t="s">
        <v>106</v>
      </c>
      <c r="D54" s="22">
        <f>SUM(D3:D53)</f>
        <v>261016</v>
      </c>
      <c r="E54" s="14">
        <f t="shared" ref="E54:I54" si="14">SUM(E3:E53)</f>
        <v>277243</v>
      </c>
      <c r="F54" s="14">
        <f t="shared" si="14"/>
        <v>292675</v>
      </c>
      <c r="G54" s="14">
        <f t="shared" si="14"/>
        <v>309868</v>
      </c>
      <c r="H54" s="24">
        <f t="shared" si="11"/>
        <v>0.18716094032549729</v>
      </c>
      <c r="I54" s="22">
        <f t="shared" si="14"/>
        <v>14859772</v>
      </c>
      <c r="J54" s="14">
        <f t="shared" ref="J54" si="15">SUM(J3:J53)</f>
        <v>15406002</v>
      </c>
      <c r="K54" s="14">
        <f t="shared" ref="K54" si="16">SUM(K3:K53)</f>
        <v>16041242</v>
      </c>
      <c r="L54" s="14">
        <f t="shared" ref="L54" si="17">SUM(L3:L53)</f>
        <v>16548795</v>
      </c>
      <c r="M54" s="16">
        <f t="shared" si="12"/>
        <v>0.11366412620597409</v>
      </c>
      <c r="N54" s="19">
        <f t="shared" si="7"/>
        <v>1.7565276237078199E-2</v>
      </c>
      <c r="O54" s="15">
        <f t="shared" si="10"/>
        <v>1.7995778528394322E-2</v>
      </c>
      <c r="P54" s="15">
        <f t="shared" si="8"/>
        <v>1.8245158323775677E-2</v>
      </c>
      <c r="Q54" s="15">
        <f t="shared" si="9"/>
        <v>1.8724505318967334E-2</v>
      </c>
      <c r="R54" s="16">
        <f t="shared" si="13"/>
        <v>6.5995493964515151E-2</v>
      </c>
    </row>
  </sheetData>
  <sortState ref="B3:S54">
    <sortCondition ref="B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70" zoomScaleNormal="70" workbookViewId="0">
      <selection activeCell="H22" sqref="H22"/>
    </sheetView>
  </sheetViews>
  <sheetFormatPr defaultRowHeight="11.4" x14ac:dyDescent="0.2"/>
  <cols>
    <col min="1" max="1" width="9" customWidth="1"/>
    <col min="2" max="2" width="14" customWidth="1"/>
    <col min="3" max="3" width="17.375" customWidth="1"/>
    <col min="8" max="8" width="22" bestFit="1" customWidth="1"/>
    <col min="9" max="9" width="21.5" bestFit="1" customWidth="1"/>
    <col min="10" max="10" width="16.875" bestFit="1" customWidth="1"/>
    <col min="11" max="11" width="22.625" bestFit="1" customWidth="1"/>
    <col min="12" max="12" width="22" bestFit="1" customWidth="1"/>
  </cols>
  <sheetData>
    <row r="1" spans="1:3" ht="12" x14ac:dyDescent="0.25">
      <c r="A1" s="3" t="s">
        <v>107</v>
      </c>
    </row>
    <row r="2" spans="1:3" x14ac:dyDescent="0.2">
      <c r="A2" s="4" t="s">
        <v>108</v>
      </c>
    </row>
    <row r="3" spans="1:3" ht="12" x14ac:dyDescent="0.25">
      <c r="A3" s="3"/>
    </row>
    <row r="5" spans="1:3" ht="12" x14ac:dyDescent="0.25">
      <c r="A5" s="3" t="s">
        <v>109</v>
      </c>
      <c r="B5" s="3" t="s">
        <v>110</v>
      </c>
      <c r="C5" s="3" t="s">
        <v>111</v>
      </c>
    </row>
    <row r="6" spans="1:3" x14ac:dyDescent="0.2">
      <c r="A6">
        <v>2010</v>
      </c>
      <c r="B6" s="5" t="s">
        <v>112</v>
      </c>
      <c r="C6">
        <v>108</v>
      </c>
    </row>
    <row r="7" spans="1:3" x14ac:dyDescent="0.2">
      <c r="A7">
        <v>2011</v>
      </c>
      <c r="B7" s="5" t="s">
        <v>113</v>
      </c>
      <c r="C7">
        <v>12</v>
      </c>
    </row>
    <row r="8" spans="1:3" x14ac:dyDescent="0.2">
      <c r="A8">
        <v>2012</v>
      </c>
      <c r="B8" s="5" t="s">
        <v>114</v>
      </c>
      <c r="C8">
        <v>14</v>
      </c>
    </row>
    <row r="9" spans="1:3" x14ac:dyDescent="0.2">
      <c r="A9">
        <v>2013</v>
      </c>
      <c r="B9" s="5" t="s">
        <v>115</v>
      </c>
      <c r="C9">
        <v>22</v>
      </c>
    </row>
    <row r="12" spans="1:3" x14ac:dyDescent="0.2">
      <c r="B12" t="s">
        <v>118</v>
      </c>
    </row>
    <row r="14" spans="1:3" x14ac:dyDescent="0.2">
      <c r="A14" t="s">
        <v>132</v>
      </c>
    </row>
  </sheetData>
  <hyperlinks>
    <hyperlink ref="B8" r:id="rId1"/>
    <hyperlink ref="B7" r:id="rId2" location="chp2 "/>
    <hyperlink ref="B6" r:id="rId3"/>
    <hyperlink ref="B9" r:id="rId4" location="chp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SOURCE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ssti40</dc:creator>
  <cp:lastModifiedBy>ssti40</cp:lastModifiedBy>
  <dcterms:created xsi:type="dcterms:W3CDTF">2016-08-11T17:52:22Z</dcterms:created>
  <dcterms:modified xsi:type="dcterms:W3CDTF">2016-08-18T16:52:56Z</dcterms:modified>
</cp:coreProperties>
</file>