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00" windowHeight="8412" activeTab="1"/>
  </bookViews>
  <sheets>
    <sheet name="SOURCES" sheetId="2" r:id="rId1"/>
    <sheet name="Chart1" sheetId="4" r:id="rId2"/>
    <sheet name="Chart2" sheetId="7" r:id="rId3"/>
    <sheet name="Chart3" sheetId="8" r:id="rId4"/>
    <sheet name="Funding Sources of R&amp;D" sheetId="1" r:id="rId5"/>
  </sheets>
  <externalReferences>
    <externalReference r:id="rId6"/>
    <externalReference r:id="rId7"/>
    <externalReference r:id="rId8"/>
  </externalReferences>
  <definedNames>
    <definedName name="\C">[1]INDA31!#REF!</definedName>
    <definedName name="\D">[1]INDA32!#REF!</definedName>
    <definedName name="\T">[1]INDA31!#REF!</definedName>
    <definedName name="data">'[2]29c'!#REF!</definedName>
    <definedName name="department">'[2]29c'!#REF!</definedName>
    <definedName name="DLX.USN">#REF!</definedName>
    <definedName name="Print_Area_MI">#REF!</definedName>
    <definedName name="testing">'[3]29c'!#REF!</definedName>
    <definedName name="year">'[2]29c'!#REF!</definedName>
  </definedNames>
  <calcPr calcId="145621" calcMode="manual"/>
</workbook>
</file>

<file path=xl/calcChain.xml><?xml version="1.0" encoding="utf-8"?>
<calcChain xmlns="http://schemas.openxmlformats.org/spreadsheetml/2006/main">
  <c r="AM4" i="1" l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I3" i="1"/>
  <c r="AJ3" i="1"/>
  <c r="AK3" i="1"/>
  <c r="AL3" i="1"/>
  <c r="AM3" i="1"/>
  <c r="AH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Y4" i="1"/>
  <c r="Y5" i="1"/>
  <c r="X5" i="1" s="1"/>
  <c r="Y6" i="1"/>
  <c r="Y7" i="1"/>
  <c r="Y8" i="1"/>
  <c r="Y9" i="1"/>
  <c r="X9" i="1" s="1"/>
  <c r="Y10" i="1"/>
  <c r="Y11" i="1"/>
  <c r="Y12" i="1"/>
  <c r="Y13" i="1"/>
  <c r="X13" i="1" s="1"/>
  <c r="Y14" i="1"/>
  <c r="Y15" i="1"/>
  <c r="Y16" i="1"/>
  <c r="Y17" i="1"/>
  <c r="X17" i="1" s="1"/>
  <c r="Y18" i="1"/>
  <c r="Y19" i="1"/>
  <c r="Y20" i="1"/>
  <c r="Y21" i="1"/>
  <c r="X21" i="1" s="1"/>
  <c r="Y22" i="1"/>
  <c r="Y23" i="1"/>
  <c r="Y24" i="1"/>
  <c r="Y25" i="1"/>
  <c r="X25" i="1" s="1"/>
  <c r="Y26" i="1"/>
  <c r="Y27" i="1"/>
  <c r="Y28" i="1"/>
  <c r="Y29" i="1"/>
  <c r="X29" i="1" s="1"/>
  <c r="Y30" i="1"/>
  <c r="Y31" i="1"/>
  <c r="Y32" i="1"/>
  <c r="Y33" i="1"/>
  <c r="X33" i="1" s="1"/>
  <c r="Y34" i="1"/>
  <c r="Y35" i="1"/>
  <c r="Y36" i="1"/>
  <c r="Y37" i="1"/>
  <c r="X37" i="1" s="1"/>
  <c r="Y38" i="1"/>
  <c r="Y39" i="1"/>
  <c r="Y40" i="1"/>
  <c r="Y41" i="1"/>
  <c r="X41" i="1" s="1"/>
  <c r="Y42" i="1"/>
  <c r="Y43" i="1"/>
  <c r="Y44" i="1"/>
  <c r="Y45" i="1"/>
  <c r="X45" i="1" s="1"/>
  <c r="Y46" i="1"/>
  <c r="Y47" i="1"/>
  <c r="Y48" i="1"/>
  <c r="Y49" i="1"/>
  <c r="X49" i="1" s="1"/>
  <c r="Y50" i="1"/>
  <c r="Y51" i="1"/>
  <c r="Y52" i="1"/>
  <c r="Y53" i="1"/>
  <c r="X53" i="1" s="1"/>
  <c r="Y54" i="1"/>
  <c r="Y55" i="1"/>
  <c r="Y56" i="1"/>
  <c r="Y57" i="1"/>
  <c r="X57" i="1" s="1"/>
  <c r="Y58" i="1"/>
  <c r="Y59" i="1"/>
  <c r="Y60" i="1"/>
  <c r="Y61" i="1"/>
  <c r="X61" i="1" s="1"/>
  <c r="Y62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W3" i="1"/>
  <c r="Y3" i="1"/>
  <c r="Z3" i="1"/>
  <c r="AA3" i="1"/>
  <c r="V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J3" i="1"/>
  <c r="L3" i="1"/>
  <c r="M3" i="1"/>
  <c r="N3" i="1"/>
  <c r="I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3" i="1"/>
  <c r="AD3" i="1"/>
  <c r="AE3" i="1"/>
  <c r="AF3" i="1"/>
  <c r="AG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3" i="1"/>
  <c r="X60" i="1" l="1"/>
  <c r="X56" i="1"/>
  <c r="X52" i="1"/>
  <c r="X48" i="1"/>
  <c r="X44" i="1"/>
  <c r="X40" i="1"/>
  <c r="X36" i="1"/>
  <c r="X32" i="1"/>
  <c r="X28" i="1"/>
  <c r="X24" i="1"/>
  <c r="X20" i="1"/>
  <c r="X16" i="1"/>
  <c r="X12" i="1"/>
  <c r="X8" i="1"/>
  <c r="X4" i="1"/>
  <c r="X59" i="1"/>
  <c r="X55" i="1"/>
  <c r="X51" i="1"/>
  <c r="X47" i="1"/>
  <c r="X43" i="1"/>
  <c r="X39" i="1"/>
  <c r="X35" i="1"/>
  <c r="X31" i="1"/>
  <c r="X27" i="1"/>
  <c r="X23" i="1"/>
  <c r="X19" i="1"/>
  <c r="X15" i="1"/>
  <c r="X11" i="1"/>
  <c r="X7" i="1"/>
  <c r="X3" i="1"/>
  <c r="X62" i="1"/>
  <c r="X58" i="1"/>
  <c r="X54" i="1"/>
  <c r="X50" i="1"/>
  <c r="X46" i="1"/>
  <c r="X42" i="1"/>
  <c r="X38" i="1"/>
  <c r="X34" i="1"/>
  <c r="X30" i="1"/>
  <c r="X26" i="1"/>
  <c r="X22" i="1"/>
  <c r="X18" i="1"/>
  <c r="X14" i="1"/>
  <c r="X10" i="1"/>
  <c r="X6" i="1"/>
</calcChain>
</file>

<file path=xl/sharedStrings.xml><?xml version="1.0" encoding="utf-8"?>
<sst xmlns="http://schemas.openxmlformats.org/spreadsheetml/2006/main" count="51" uniqueCount="21">
  <si>
    <t>2012 (preliminary)</t>
  </si>
  <si>
    <t>Other government</t>
  </si>
  <si>
    <t>Other nonprofit</t>
  </si>
  <si>
    <t>U&amp;C</t>
  </si>
  <si>
    <t>Industry</t>
  </si>
  <si>
    <t>Federal</t>
  </si>
  <si>
    <t>All sources</t>
  </si>
  <si>
    <t>Other Government</t>
  </si>
  <si>
    <t>Year</t>
  </si>
  <si>
    <t>Basic Research as Share of Total R&amp;D</t>
  </si>
  <si>
    <t>TABLE 6. U.S. research and development expenditures, by source of funds: 1953–2012 (current $ million)</t>
  </si>
  <si>
    <t>TABLE 7. U.S. basic research expenditures, by source of funds: 1953–2012 (current $ million)</t>
  </si>
  <si>
    <t>Share of Total R&amp;D By Source</t>
  </si>
  <si>
    <t>Share of Total Basic Research By Source</t>
  </si>
  <si>
    <t>Research and Development by Source</t>
  </si>
  <si>
    <t>Other</t>
  </si>
  <si>
    <t>Basic Research as Share of Total R&amp;D Spending by Source</t>
  </si>
  <si>
    <t>NSF National Patterns of R&amp;D Resources: 2011–12 Data Update</t>
  </si>
  <si>
    <t>Basic Research by Source</t>
  </si>
  <si>
    <t>National Science Foundation</t>
  </si>
  <si>
    <t>SSTI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</si>
</sst>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0.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12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>
      <alignment horizontal="left" wrapText="1"/>
    </xf>
    <xf numFmtId="0" fontId="2" fillId="0" borderId="0"/>
    <xf numFmtId="0" fontId="2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top"/>
    </xf>
    <xf numFmtId="0" fontId="3" fillId="0" borderId="0"/>
    <xf numFmtId="0" fontId="3" fillId="0" borderId="0">
      <alignment horizontal="left" wrapText="1"/>
    </xf>
    <xf numFmtId="0" fontId="10" fillId="0" borderId="0">
      <alignment horizontal="left" vertical="top"/>
    </xf>
    <xf numFmtId="0" fontId="11" fillId="0" borderId="0">
      <alignment vertical="top"/>
    </xf>
    <xf numFmtId="0" fontId="12" fillId="0" borderId="0">
      <alignment vertical="top"/>
    </xf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2" fillId="0" borderId="0" xfId="0" quotePrefix="1" applyFont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3" applyFont="1" applyFill="1"/>
    <xf numFmtId="0" fontId="0" fillId="0" borderId="1" xfId="0" applyFill="1" applyBorder="1" applyAlignment="1">
      <alignment horizontal="left" vertical="center"/>
    </xf>
    <xf numFmtId="3" fontId="2" fillId="0" borderId="0" xfId="4" applyNumberFormat="1" applyFont="1" applyBorder="1" applyAlignment="1">
      <alignment horizontal="right"/>
    </xf>
    <xf numFmtId="3" fontId="2" fillId="0" borderId="0" xfId="4" applyNumberFormat="1" applyFont="1" applyBorder="1" applyAlignment="1">
      <alignment horizontal="right" vertical="center"/>
    </xf>
    <xf numFmtId="0" fontId="2" fillId="0" borderId="0" xfId="2" applyNumberFormat="1" applyFont="1" applyFill="1" applyAlignment="1">
      <alignment horizontal="left" vertical="center"/>
    </xf>
    <xf numFmtId="0" fontId="2" fillId="2" borderId="2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right" vertical="center"/>
    </xf>
    <xf numFmtId="0" fontId="2" fillId="4" borderId="2" xfId="3" applyFont="1" applyFill="1" applyBorder="1" applyAlignment="1">
      <alignment horizontal="center" vertical="center"/>
    </xf>
    <xf numFmtId="10" fontId="2" fillId="0" borderId="0" xfId="1" applyNumberFormat="1" applyFont="1" applyBorder="1" applyAlignment="1">
      <alignment horizontal="right" vertical="center"/>
    </xf>
    <xf numFmtId="2" fontId="2" fillId="0" borderId="0" xfId="5" applyNumberFormat="1" applyFont="1" applyBorder="1" applyAlignment="1">
      <alignment horizontal="right" vertical="center" wrapText="1"/>
    </xf>
    <xf numFmtId="2" fontId="2" fillId="0" borderId="0" xfId="4" applyNumberFormat="1" applyFont="1" applyBorder="1" applyAlignment="1">
      <alignment horizontal="right" vertical="center"/>
    </xf>
    <xf numFmtId="2" fontId="2" fillId="0" borderId="0" xfId="5" applyNumberFormat="1" applyFont="1" applyBorder="1" applyAlignment="1">
      <alignment horizontal="right" wrapText="1"/>
    </xf>
    <xf numFmtId="2" fontId="2" fillId="0" borderId="0" xfId="4" applyNumberFormat="1" applyFont="1" applyBorder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0" fontId="2" fillId="0" borderId="0" xfId="2" applyFont="1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5" borderId="2" xfId="3" applyFont="1" applyFill="1" applyBorder="1" applyAlignment="1">
      <alignment horizontal="center" vertical="center"/>
    </xf>
    <xf numFmtId="0" fontId="2" fillId="6" borderId="2" xfId="3" applyFont="1" applyFill="1" applyBorder="1" applyAlignment="1">
      <alignment horizontal="center" vertical="center"/>
    </xf>
    <xf numFmtId="0" fontId="2" fillId="5" borderId="7" xfId="3" applyFont="1" applyFill="1" applyBorder="1" applyAlignment="1">
      <alignment horizontal="center" vertical="center"/>
    </xf>
    <xf numFmtId="0" fontId="2" fillId="5" borderId="8" xfId="3" applyFont="1" applyFill="1" applyBorder="1" applyAlignment="1">
      <alignment horizontal="center" vertical="justify"/>
    </xf>
    <xf numFmtId="2" fontId="2" fillId="0" borderId="9" xfId="4" applyNumberFormat="1" applyFont="1" applyBorder="1" applyAlignment="1">
      <alignment horizontal="right" vertical="center"/>
    </xf>
    <xf numFmtId="2" fontId="2" fillId="0" borderId="10" xfId="4" applyNumberFormat="1" applyFont="1" applyBorder="1" applyAlignment="1">
      <alignment horizontal="right" vertical="center"/>
    </xf>
    <xf numFmtId="2" fontId="2" fillId="0" borderId="11" xfId="4" applyNumberFormat="1" applyFont="1" applyBorder="1" applyAlignment="1">
      <alignment horizontal="right" vertical="center"/>
    </xf>
    <xf numFmtId="2" fontId="2" fillId="0" borderId="12" xfId="4" applyNumberFormat="1" applyFont="1" applyBorder="1" applyAlignment="1">
      <alignment horizontal="right" vertical="center"/>
    </xf>
    <xf numFmtId="2" fontId="2" fillId="0" borderId="13" xfId="4" applyNumberFormat="1" applyFont="1" applyBorder="1" applyAlignment="1">
      <alignment horizontal="right" vertical="center"/>
    </xf>
    <xf numFmtId="0" fontId="5" fillId="0" borderId="7" xfId="3" applyFont="1" applyFill="1" applyBorder="1" applyAlignment="1">
      <alignment vertical="center"/>
    </xf>
    <xf numFmtId="0" fontId="2" fillId="3" borderId="8" xfId="3" applyFont="1" applyFill="1" applyBorder="1" applyAlignment="1">
      <alignment horizontal="center" vertical="justify"/>
    </xf>
    <xf numFmtId="0" fontId="2" fillId="0" borderId="9" xfId="5" applyFont="1" applyFill="1" applyBorder="1" applyAlignment="1">
      <alignment horizontal="left" vertical="center"/>
    </xf>
    <xf numFmtId="0" fontId="2" fillId="0" borderId="9" xfId="5" applyFont="1" applyFill="1" applyBorder="1" applyAlignment="1">
      <alignment horizontal="left"/>
    </xf>
    <xf numFmtId="2" fontId="2" fillId="0" borderId="10" xfId="4" applyNumberFormat="1" applyFont="1" applyBorder="1" applyAlignment="1">
      <alignment horizontal="right"/>
    </xf>
    <xf numFmtId="0" fontId="2" fillId="0" borderId="9" xfId="2" quotePrefix="1" applyFont="1" applyFill="1" applyBorder="1" applyAlignment="1">
      <alignment horizontal="left"/>
    </xf>
    <xf numFmtId="0" fontId="2" fillId="0" borderId="9" xfId="2" applyFont="1" applyFill="1" applyBorder="1" applyAlignment="1">
      <alignment horizontal="left"/>
    </xf>
    <xf numFmtId="0" fontId="2" fillId="0" borderId="9" xfId="6" applyFont="1" applyFill="1" applyBorder="1" applyAlignment="1">
      <alignment horizontal="left"/>
    </xf>
    <xf numFmtId="0" fontId="2" fillId="0" borderId="11" xfId="6" applyFont="1" applyFill="1" applyBorder="1" applyAlignment="1">
      <alignment horizontal="left"/>
    </xf>
    <xf numFmtId="2" fontId="2" fillId="0" borderId="12" xfId="5" applyNumberFormat="1" applyFont="1" applyBorder="1" applyAlignment="1">
      <alignment horizontal="right" wrapText="1"/>
    </xf>
    <xf numFmtId="2" fontId="2" fillId="0" borderId="12" xfId="4" applyNumberFormat="1" applyFont="1" applyBorder="1" applyAlignment="1">
      <alignment horizontal="right"/>
    </xf>
    <xf numFmtId="2" fontId="2" fillId="0" borderId="13" xfId="4" applyNumberFormat="1" applyFont="1" applyBorder="1" applyAlignment="1">
      <alignment horizontal="right"/>
    </xf>
    <xf numFmtId="0" fontId="2" fillId="2" borderId="7" xfId="3" applyFont="1" applyFill="1" applyBorder="1" applyAlignment="1">
      <alignment horizontal="right" vertical="center"/>
    </xf>
    <xf numFmtId="0" fontId="2" fillId="2" borderId="8" xfId="3" applyFont="1" applyFill="1" applyBorder="1" applyAlignment="1">
      <alignment horizontal="center" vertical="justify"/>
    </xf>
    <xf numFmtId="2" fontId="2" fillId="0" borderId="9" xfId="4" applyNumberFormat="1" applyFont="1" applyBorder="1" applyAlignment="1">
      <alignment horizontal="right"/>
    </xf>
    <xf numFmtId="2" fontId="2" fillId="0" borderId="11" xfId="4" applyNumberFormat="1" applyFont="1" applyBorder="1" applyAlignment="1">
      <alignment horizontal="right"/>
    </xf>
    <xf numFmtId="0" fontId="2" fillId="6" borderId="7" xfId="3" applyFont="1" applyFill="1" applyBorder="1" applyAlignment="1">
      <alignment horizontal="center" vertical="center"/>
    </xf>
    <xf numFmtId="0" fontId="2" fillId="6" borderId="8" xfId="3" applyFont="1" applyFill="1" applyBorder="1" applyAlignment="1">
      <alignment horizontal="center" vertical="justify"/>
    </xf>
    <xf numFmtId="0" fontId="2" fillId="4" borderId="7" xfId="3" applyFont="1" applyFill="1" applyBorder="1" applyAlignment="1">
      <alignment horizontal="right" vertical="center"/>
    </xf>
    <xf numFmtId="0" fontId="2" fillId="4" borderId="8" xfId="3" applyFont="1" applyFill="1" applyBorder="1" applyAlignment="1">
      <alignment horizontal="center" vertical="justify"/>
    </xf>
    <xf numFmtId="10" fontId="2" fillId="0" borderId="9" xfId="1" applyNumberFormat="1" applyFont="1" applyBorder="1" applyAlignment="1">
      <alignment horizontal="right" vertical="center"/>
    </xf>
    <xf numFmtId="10" fontId="2" fillId="0" borderId="10" xfId="1" applyNumberFormat="1" applyFont="1" applyBorder="1" applyAlignment="1">
      <alignment horizontal="right" vertical="center"/>
    </xf>
    <xf numFmtId="10" fontId="2" fillId="0" borderId="11" xfId="1" applyNumberFormat="1" applyFont="1" applyBorder="1" applyAlignment="1">
      <alignment horizontal="right" vertical="center"/>
    </xf>
    <xf numFmtId="10" fontId="2" fillId="0" borderId="12" xfId="1" applyNumberFormat="1" applyFont="1" applyBorder="1" applyAlignment="1">
      <alignment horizontal="right" vertical="center"/>
    </xf>
    <xf numFmtId="10" fontId="2" fillId="0" borderId="13" xfId="1" applyNumberFormat="1" applyFont="1" applyBorder="1" applyAlignment="1">
      <alignment horizontal="right" vertical="center"/>
    </xf>
    <xf numFmtId="0" fontId="6" fillId="0" borderId="4" xfId="7" applyFont="1" applyBorder="1" applyAlignment="1">
      <alignment horizontal="center" wrapText="1"/>
    </xf>
    <xf numFmtId="0" fontId="6" fillId="0" borderId="5" xfId="7" applyFont="1" applyBorder="1" applyAlignment="1">
      <alignment horizontal="center" wrapText="1"/>
    </xf>
    <xf numFmtId="0" fontId="6" fillId="0" borderId="6" xfId="7" applyFont="1" applyBorder="1" applyAlignment="1">
      <alignment horizont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6" fillId="0" borderId="14" xfId="7" applyFont="1" applyBorder="1" applyAlignment="1">
      <alignment horizontal="center" wrapText="1"/>
    </xf>
    <xf numFmtId="0" fontId="6" fillId="0" borderId="15" xfId="7" applyFont="1" applyBorder="1" applyAlignment="1">
      <alignment horizontal="center" wrapText="1"/>
    </xf>
    <xf numFmtId="0" fontId="6" fillId="0" borderId="16" xfId="7" applyFont="1" applyBorder="1" applyAlignment="1">
      <alignment horizontal="center" wrapText="1"/>
    </xf>
    <xf numFmtId="0" fontId="2" fillId="0" borderId="0" xfId="2" applyFont="1" applyFill="1" applyAlignment="1">
      <alignment horizontal="left" vertical="center" wrapText="1"/>
    </xf>
    <xf numFmtId="0" fontId="7" fillId="3" borderId="2" xfId="3" applyFont="1" applyFill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/>
    </xf>
    <xf numFmtId="167" fontId="2" fillId="0" borderId="0" xfId="4" applyNumberFormat="1" applyFont="1" applyBorder="1" applyAlignment="1">
      <alignment horizontal="right" vertical="center"/>
    </xf>
    <xf numFmtId="167" fontId="2" fillId="0" borderId="3" xfId="4" applyNumberFormat="1" applyFont="1" applyBorder="1" applyAlignment="1">
      <alignment horizontal="right" vertical="center"/>
    </xf>
    <xf numFmtId="0" fontId="2" fillId="7" borderId="7" xfId="3" applyFont="1" applyFill="1" applyBorder="1" applyAlignment="1">
      <alignment horizontal="right" vertical="center"/>
    </xf>
    <xf numFmtId="0" fontId="2" fillId="7" borderId="2" xfId="3" applyFont="1" applyFill="1" applyBorder="1" applyAlignment="1">
      <alignment horizontal="center" vertical="center"/>
    </xf>
    <xf numFmtId="0" fontId="2" fillId="7" borderId="8" xfId="3" applyFont="1" applyFill="1" applyBorder="1" applyAlignment="1">
      <alignment horizontal="center" vertical="justify"/>
    </xf>
    <xf numFmtId="0" fontId="13" fillId="0" borderId="0" xfId="0" applyFont="1"/>
    <xf numFmtId="0" fontId="15" fillId="0" borderId="0" xfId="77" applyFont="1"/>
  </cellXfs>
  <cellStyles count="78">
    <cellStyle name="_10 I+D (formula)" xfId="9"/>
    <cellStyle name="_12" xfId="10"/>
    <cellStyle name="_12 EJC (formula)" xfId="11"/>
    <cellStyle name="_12 PF (formula)" xfId="12"/>
    <cellStyle name="_14 (formula)" xfId="13"/>
    <cellStyle name="_15 EJC (formula)" xfId="14"/>
    <cellStyle name="_15xSec_PF (cocina)" xfId="15"/>
    <cellStyle name="_18Grado" xfId="16"/>
    <cellStyle name="_18Grado (cocina)" xfId="17"/>
    <cellStyle name="_20Doctorados (br ok" xfId="18"/>
    <cellStyle name="_29b" xfId="19"/>
    <cellStyle name="_29c" xfId="20"/>
    <cellStyle name="_29e" xfId="21"/>
    <cellStyle name="_29g" xfId="22"/>
    <cellStyle name="_29i" xfId="23"/>
    <cellStyle name="_4ACT (br ok" xfId="24"/>
    <cellStyle name="_4ACT (br ok sv ok" xfId="25"/>
    <cellStyle name="_4I+D" xfId="26"/>
    <cellStyle name="_8 (formula)" xfId="27"/>
    <cellStyle name="_9 I+D (formula)" xfId="28"/>
    <cellStyle name="_ACAD-b22" xfId="29"/>
    <cellStyle name="_ACAD-b29" xfId="30"/>
    <cellStyle name="_ACAD-b74" xfId="31"/>
    <cellStyle name="_Appendix-29 tables -- May 19" xfId="32"/>
    <cellStyle name="_B16" xfId="33"/>
    <cellStyle name="_B27" xfId="34"/>
    <cellStyle name="_comparativos2" xfId="35"/>
    <cellStyle name="_Data Generation for 1998, August 17" xfId="36"/>
    <cellStyle name="_FF-tabc14" xfId="37"/>
    <cellStyle name="_FF-tabc83" xfId="38"/>
    <cellStyle name="_FF-tabc85" xfId="39"/>
    <cellStyle name="_fig04-01_JJ" xfId="40"/>
    <cellStyle name="_hist7" xfId="41"/>
    <cellStyle name="_Information Generator for 1999 Indicators, May 25" xfId="42"/>
    <cellStyle name="_NAT-OBJ Revised" xfId="43"/>
    <cellStyle name="_NatPat 2008_IB tt05_91409" xfId="44"/>
    <cellStyle name="_New State Table for 1998, March 12, 2001" xfId="45"/>
    <cellStyle name="_pbi" xfId="46"/>
    <cellStyle name="_PUBLICACIONES" xfId="47"/>
    <cellStyle name="_SEI Tables, May 17" xfId="48"/>
    <cellStyle name="_SEI Tables, May 19" xfId="49"/>
    <cellStyle name="_SEI Tables, May 19 b" xfId="50"/>
    <cellStyle name="_SEI Tables, May 3" xfId="51"/>
    <cellStyle name="_Sept. 19, Tables and Database for NP98.xls Chart 12" xfId="52"/>
    <cellStyle name="_Sept. 19, Tables and Database for NP98.xls Chart 4" xfId="53"/>
    <cellStyle name="_Sept. 19, Tables and Database for NP98.xls Chart 6" xfId="54"/>
    <cellStyle name="_Sept. 19, Tables and Database for NP98.xls Chart 8" xfId="55"/>
    <cellStyle name="_Tab Fig Array_ SEI 2010 Ch 4_fed RD" xfId="56"/>
    <cellStyle name="_Tab Fig Array_SEI2010 Ch 4_Intl comps" xfId="57"/>
    <cellStyle name="_tabc102" xfId="58"/>
    <cellStyle name="_tabc14" xfId="59"/>
    <cellStyle name="_table1" xfId="60"/>
    <cellStyle name="_table2" xfId="61"/>
    <cellStyle name="_table3" xfId="62"/>
    <cellStyle name="_table5" xfId="63"/>
    <cellStyle name="_Text Table 3" xfId="64"/>
    <cellStyle name="_UNESCO_R&amp;DTables" xfId="65"/>
    <cellStyle name="_workbook for indicators text tables" xfId="66"/>
    <cellStyle name="Comma 2" xfId="67"/>
    <cellStyle name="Comma0" xfId="68"/>
    <cellStyle name="Currency0" xfId="69"/>
    <cellStyle name="Hyperlink" xfId="77" builtinId="8"/>
    <cellStyle name="Hyperlink 2" xfId="70"/>
    <cellStyle name="Normal" xfId="0" builtinId="0"/>
    <cellStyle name="Normal 2" xfId="8"/>
    <cellStyle name="Normal 3" xfId="71"/>
    <cellStyle name="Normal 4" xfId="72"/>
    <cellStyle name="Normal_1a" xfId="2"/>
    <cellStyle name="Normal_1a_Copy of tab1" xfId="6"/>
    <cellStyle name="Normal_1b" xfId="3"/>
    <cellStyle name="Normal_2b_Copy of tab6" xfId="7"/>
    <cellStyle name="Normal_at04-03" xfId="4"/>
    <cellStyle name="Normal_B6 for NP 1999" xfId="5"/>
    <cellStyle name="Percent" xfId="1" builtinId="5"/>
    <cellStyle name="Style 1" xfId="73"/>
    <cellStyle name="Tagline" xfId="74"/>
    <cellStyle name="Title 1" xfId="75"/>
    <cellStyle name="Title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Expenditures on R&amp;D, by Source (1953-2012)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71371978799336E-2"/>
          <c:y val="8.1225216983715431E-2"/>
          <c:w val="0.68963915012457178"/>
          <c:h val="0.8599338040381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'Funding Sources of R&amp;D'!$C$2</c:f>
              <c:strCache>
                <c:ptCount val="1"/>
                <c:pt idx="0">
                  <c:v>Federal</c:v>
                </c:pt>
              </c:strCache>
            </c:strRef>
          </c:tx>
          <c:invertIfNegative val="0"/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R&amp;D'!$C$3:$C$62</c:f>
              <c:numCache>
                <c:formatCode>0.00</c:formatCode>
                <c:ptCount val="60"/>
                <c:pt idx="0">
                  <c:v>2783</c:v>
                </c:pt>
                <c:pt idx="1">
                  <c:v>3098</c:v>
                </c:pt>
                <c:pt idx="2">
                  <c:v>3603</c:v>
                </c:pt>
                <c:pt idx="3">
                  <c:v>4978</c:v>
                </c:pt>
                <c:pt idx="4">
                  <c:v>6233</c:v>
                </c:pt>
                <c:pt idx="5">
                  <c:v>6974</c:v>
                </c:pt>
                <c:pt idx="6">
                  <c:v>8167</c:v>
                </c:pt>
                <c:pt idx="7">
                  <c:v>8915</c:v>
                </c:pt>
                <c:pt idx="8">
                  <c:v>9484</c:v>
                </c:pt>
                <c:pt idx="9">
                  <c:v>10138</c:v>
                </c:pt>
                <c:pt idx="10">
                  <c:v>11645</c:v>
                </c:pt>
                <c:pt idx="11">
                  <c:v>12764</c:v>
                </c:pt>
                <c:pt idx="12">
                  <c:v>13194</c:v>
                </c:pt>
                <c:pt idx="13">
                  <c:v>14165</c:v>
                </c:pt>
                <c:pt idx="14">
                  <c:v>14563</c:v>
                </c:pt>
                <c:pt idx="15">
                  <c:v>14964</c:v>
                </c:pt>
                <c:pt idx="16">
                  <c:v>15228</c:v>
                </c:pt>
                <c:pt idx="17">
                  <c:v>14984</c:v>
                </c:pt>
                <c:pt idx="18">
                  <c:v>15210</c:v>
                </c:pt>
                <c:pt idx="19">
                  <c:v>16039</c:v>
                </c:pt>
                <c:pt idx="20">
                  <c:v>16587</c:v>
                </c:pt>
                <c:pt idx="21">
                  <c:v>17287</c:v>
                </c:pt>
                <c:pt idx="22">
                  <c:v>18533</c:v>
                </c:pt>
                <c:pt idx="23">
                  <c:v>20292</c:v>
                </c:pt>
                <c:pt idx="24">
                  <c:v>22071</c:v>
                </c:pt>
                <c:pt idx="25">
                  <c:v>24414</c:v>
                </c:pt>
                <c:pt idx="26">
                  <c:v>27225</c:v>
                </c:pt>
                <c:pt idx="27">
                  <c:v>29986</c:v>
                </c:pt>
                <c:pt idx="28">
                  <c:v>33739</c:v>
                </c:pt>
                <c:pt idx="29">
                  <c:v>37133</c:v>
                </c:pt>
                <c:pt idx="30">
                  <c:v>41451</c:v>
                </c:pt>
                <c:pt idx="31">
                  <c:v>46470</c:v>
                </c:pt>
                <c:pt idx="32">
                  <c:v>52641</c:v>
                </c:pt>
                <c:pt idx="33">
                  <c:v>54622</c:v>
                </c:pt>
                <c:pt idx="34">
                  <c:v>58609</c:v>
                </c:pt>
                <c:pt idx="35">
                  <c:v>60131</c:v>
                </c:pt>
                <c:pt idx="36">
                  <c:v>60466</c:v>
                </c:pt>
                <c:pt idx="37">
                  <c:v>61610</c:v>
                </c:pt>
                <c:pt idx="38">
                  <c:v>60783</c:v>
                </c:pt>
                <c:pt idx="39">
                  <c:v>60915</c:v>
                </c:pt>
                <c:pt idx="40">
                  <c:v>60528</c:v>
                </c:pt>
                <c:pt idx="41">
                  <c:v>60777</c:v>
                </c:pt>
                <c:pt idx="42">
                  <c:v>62969</c:v>
                </c:pt>
                <c:pt idx="43">
                  <c:v>63394</c:v>
                </c:pt>
                <c:pt idx="44">
                  <c:v>64574</c:v>
                </c:pt>
                <c:pt idx="45">
                  <c:v>66383</c:v>
                </c:pt>
                <c:pt idx="46">
                  <c:v>67366</c:v>
                </c:pt>
                <c:pt idx="47">
                  <c:v>67862</c:v>
                </c:pt>
                <c:pt idx="48">
                  <c:v>74966</c:v>
                </c:pt>
                <c:pt idx="49">
                  <c:v>80315</c:v>
                </c:pt>
                <c:pt idx="50">
                  <c:v>86705</c:v>
                </c:pt>
                <c:pt idx="51">
                  <c:v>92360</c:v>
                </c:pt>
                <c:pt idx="52">
                  <c:v>97041</c:v>
                </c:pt>
                <c:pt idx="53">
                  <c:v>101558</c:v>
                </c:pt>
                <c:pt idx="54">
                  <c:v>106858</c:v>
                </c:pt>
                <c:pt idx="55">
                  <c:v>119423</c:v>
                </c:pt>
                <c:pt idx="56">
                  <c:v>127467</c:v>
                </c:pt>
                <c:pt idx="57">
                  <c:v>127813</c:v>
                </c:pt>
                <c:pt idx="58">
                  <c:v>129068</c:v>
                </c:pt>
                <c:pt idx="59">
                  <c:v>135018</c:v>
                </c:pt>
              </c:numCache>
            </c:numRef>
          </c:val>
        </c:ser>
        <c:ser>
          <c:idx val="1"/>
          <c:order val="1"/>
          <c:tx>
            <c:strRef>
              <c:f>'Funding Sources of R&amp;D'!$D$2</c:f>
              <c:strCache>
                <c:ptCount val="1"/>
                <c:pt idx="0">
                  <c:v>Industry</c:v>
                </c:pt>
              </c:strCache>
            </c:strRef>
          </c:tx>
          <c:invertIfNegative val="0"/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R&amp;D'!$D$3:$D$62</c:f>
              <c:numCache>
                <c:formatCode>0.00</c:formatCode>
                <c:ptCount val="60"/>
                <c:pt idx="0">
                  <c:v>2247</c:v>
                </c:pt>
                <c:pt idx="1">
                  <c:v>2375</c:v>
                </c:pt>
                <c:pt idx="2">
                  <c:v>2522</c:v>
                </c:pt>
                <c:pt idx="3">
                  <c:v>3346</c:v>
                </c:pt>
                <c:pt idx="4">
                  <c:v>3470</c:v>
                </c:pt>
                <c:pt idx="5">
                  <c:v>3707</c:v>
                </c:pt>
                <c:pt idx="6">
                  <c:v>4065</c:v>
                </c:pt>
                <c:pt idx="7">
                  <c:v>4516</c:v>
                </c:pt>
                <c:pt idx="8">
                  <c:v>4757</c:v>
                </c:pt>
                <c:pt idx="9">
                  <c:v>5124</c:v>
                </c:pt>
                <c:pt idx="10">
                  <c:v>5456</c:v>
                </c:pt>
                <c:pt idx="11">
                  <c:v>5888</c:v>
                </c:pt>
                <c:pt idx="12">
                  <c:v>6549</c:v>
                </c:pt>
                <c:pt idx="13">
                  <c:v>7331</c:v>
                </c:pt>
                <c:pt idx="14">
                  <c:v>8146</c:v>
                </c:pt>
                <c:pt idx="15">
                  <c:v>9008</c:v>
                </c:pt>
                <c:pt idx="16">
                  <c:v>10011</c:v>
                </c:pt>
                <c:pt idx="17">
                  <c:v>10449</c:v>
                </c:pt>
                <c:pt idx="18">
                  <c:v>10824</c:v>
                </c:pt>
                <c:pt idx="19">
                  <c:v>11715</c:v>
                </c:pt>
                <c:pt idx="20">
                  <c:v>13299</c:v>
                </c:pt>
                <c:pt idx="21">
                  <c:v>14885</c:v>
                </c:pt>
                <c:pt idx="22">
                  <c:v>15824</c:v>
                </c:pt>
                <c:pt idx="23">
                  <c:v>17702</c:v>
                </c:pt>
                <c:pt idx="24">
                  <c:v>19642</c:v>
                </c:pt>
                <c:pt idx="25">
                  <c:v>22457</c:v>
                </c:pt>
                <c:pt idx="26">
                  <c:v>26097</c:v>
                </c:pt>
                <c:pt idx="27">
                  <c:v>30929</c:v>
                </c:pt>
                <c:pt idx="28">
                  <c:v>35948</c:v>
                </c:pt>
                <c:pt idx="29">
                  <c:v>40692</c:v>
                </c:pt>
                <c:pt idx="30">
                  <c:v>45264</c:v>
                </c:pt>
                <c:pt idx="31">
                  <c:v>52187</c:v>
                </c:pt>
                <c:pt idx="32">
                  <c:v>57962</c:v>
                </c:pt>
                <c:pt idx="33">
                  <c:v>60991</c:v>
                </c:pt>
                <c:pt idx="34">
                  <c:v>62576</c:v>
                </c:pt>
                <c:pt idx="35">
                  <c:v>67977</c:v>
                </c:pt>
                <c:pt idx="36">
                  <c:v>74966</c:v>
                </c:pt>
                <c:pt idx="37">
                  <c:v>83208</c:v>
                </c:pt>
                <c:pt idx="38">
                  <c:v>92300</c:v>
                </c:pt>
                <c:pt idx="39">
                  <c:v>96229</c:v>
                </c:pt>
                <c:pt idx="40">
                  <c:v>96549</c:v>
                </c:pt>
                <c:pt idx="41">
                  <c:v>99204</c:v>
                </c:pt>
                <c:pt idx="42">
                  <c:v>110871</c:v>
                </c:pt>
                <c:pt idx="43">
                  <c:v>123417</c:v>
                </c:pt>
                <c:pt idx="44">
                  <c:v>136228</c:v>
                </c:pt>
                <c:pt idx="45">
                  <c:v>147825</c:v>
                </c:pt>
                <c:pt idx="46">
                  <c:v>164606</c:v>
                </c:pt>
                <c:pt idx="47">
                  <c:v>186037</c:v>
                </c:pt>
                <c:pt idx="48">
                  <c:v>188336</c:v>
                </c:pt>
                <c:pt idx="49">
                  <c:v>180643</c:v>
                </c:pt>
                <c:pt idx="50">
                  <c:v>186113</c:v>
                </c:pt>
                <c:pt idx="51">
                  <c:v>191307</c:v>
                </c:pt>
                <c:pt idx="52">
                  <c:v>207725</c:v>
                </c:pt>
                <c:pt idx="53">
                  <c:v>227110</c:v>
                </c:pt>
                <c:pt idx="54">
                  <c:v>246741</c:v>
                </c:pt>
                <c:pt idx="55">
                  <c:v>258691</c:v>
                </c:pt>
                <c:pt idx="56">
                  <c:v>247270</c:v>
                </c:pt>
                <c:pt idx="57">
                  <c:v>249188</c:v>
                </c:pt>
                <c:pt idx="58">
                  <c:v>267306</c:v>
                </c:pt>
                <c:pt idx="59">
                  <c:v>285040</c:v>
                </c:pt>
              </c:numCache>
            </c:numRef>
          </c:val>
        </c:ser>
        <c:ser>
          <c:idx val="2"/>
          <c:order val="2"/>
          <c:tx>
            <c:strRef>
              <c:f>'Funding Sources of R&amp;D'!$E$2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'Funding Sources of R&amp;D'!$E$3:$E$62</c:f>
              <c:numCache>
                <c:formatCode>0.00</c:formatCode>
                <c:ptCount val="60"/>
                <c:pt idx="0">
                  <c:v>132</c:v>
                </c:pt>
                <c:pt idx="1">
                  <c:v>145</c:v>
                </c:pt>
                <c:pt idx="2">
                  <c:v>156</c:v>
                </c:pt>
                <c:pt idx="3">
                  <c:v>177</c:v>
                </c:pt>
                <c:pt idx="4">
                  <c:v>206</c:v>
                </c:pt>
                <c:pt idx="5">
                  <c:v>235</c:v>
                </c:pt>
                <c:pt idx="6">
                  <c:v>259</c:v>
                </c:pt>
                <c:pt idx="7">
                  <c:v>280</c:v>
                </c:pt>
                <c:pt idx="8">
                  <c:v>324</c:v>
                </c:pt>
                <c:pt idx="9">
                  <c:v>375</c:v>
                </c:pt>
                <c:pt idx="10">
                  <c:v>418</c:v>
                </c:pt>
                <c:pt idx="11">
                  <c:v>452</c:v>
                </c:pt>
                <c:pt idx="12">
                  <c:v>511</c:v>
                </c:pt>
                <c:pt idx="13">
                  <c:v>577</c:v>
                </c:pt>
                <c:pt idx="14">
                  <c:v>639</c:v>
                </c:pt>
                <c:pt idx="15">
                  <c:v>696</c:v>
                </c:pt>
                <c:pt idx="16">
                  <c:v>757</c:v>
                </c:pt>
                <c:pt idx="17">
                  <c:v>839</c:v>
                </c:pt>
                <c:pt idx="18">
                  <c:v>918</c:v>
                </c:pt>
                <c:pt idx="19">
                  <c:v>987</c:v>
                </c:pt>
                <c:pt idx="20">
                  <c:v>1067</c:v>
                </c:pt>
                <c:pt idx="21">
                  <c:v>1187</c:v>
                </c:pt>
                <c:pt idx="22">
                  <c:v>1314</c:v>
                </c:pt>
                <c:pt idx="23">
                  <c:v>1441</c:v>
                </c:pt>
                <c:pt idx="24">
                  <c:v>1625</c:v>
                </c:pt>
                <c:pt idx="25">
                  <c:v>1849</c:v>
                </c:pt>
                <c:pt idx="26">
                  <c:v>2058</c:v>
                </c:pt>
                <c:pt idx="27">
                  <c:v>2310</c:v>
                </c:pt>
                <c:pt idx="28">
                  <c:v>2606</c:v>
                </c:pt>
                <c:pt idx="29">
                  <c:v>2923</c:v>
                </c:pt>
                <c:pt idx="30">
                  <c:v>3235</c:v>
                </c:pt>
                <c:pt idx="31">
                  <c:v>3586</c:v>
                </c:pt>
                <c:pt idx="32">
                  <c:v>4068</c:v>
                </c:pt>
                <c:pt idx="33">
                  <c:v>4635</c:v>
                </c:pt>
                <c:pt idx="34">
                  <c:v>5176</c:v>
                </c:pt>
                <c:pt idx="35">
                  <c:v>5773</c:v>
                </c:pt>
                <c:pt idx="36">
                  <c:v>6459</c:v>
                </c:pt>
                <c:pt idx="37">
                  <c:v>7175</c:v>
                </c:pt>
                <c:pt idx="38">
                  <c:v>7793</c:v>
                </c:pt>
                <c:pt idx="39">
                  <c:v>8207</c:v>
                </c:pt>
                <c:pt idx="40">
                  <c:v>8654</c:v>
                </c:pt>
                <c:pt idx="41">
                  <c:v>9226</c:v>
                </c:pt>
                <c:pt idx="42">
                  <c:v>9786</c:v>
                </c:pt>
                <c:pt idx="43">
                  <c:v>10536</c:v>
                </c:pt>
                <c:pt idx="44">
                  <c:v>11350</c:v>
                </c:pt>
                <c:pt idx="45">
                  <c:v>12249</c:v>
                </c:pt>
                <c:pt idx="46">
                  <c:v>13345</c:v>
                </c:pt>
                <c:pt idx="47">
                  <c:v>15005</c:v>
                </c:pt>
                <c:pt idx="48">
                  <c:v>16413</c:v>
                </c:pt>
                <c:pt idx="49">
                  <c:v>18430</c:v>
                </c:pt>
                <c:pt idx="50">
                  <c:v>20242</c:v>
                </c:pt>
                <c:pt idx="51">
                  <c:v>20880</c:v>
                </c:pt>
                <c:pt idx="52">
                  <c:v>22420</c:v>
                </c:pt>
                <c:pt idx="53">
                  <c:v>23899</c:v>
                </c:pt>
                <c:pt idx="54">
                  <c:v>26081</c:v>
                </c:pt>
                <c:pt idx="55">
                  <c:v>28497</c:v>
                </c:pt>
                <c:pt idx="56">
                  <c:v>29994</c:v>
                </c:pt>
                <c:pt idx="57">
                  <c:v>30702</c:v>
                </c:pt>
                <c:pt idx="58">
                  <c:v>31789</c:v>
                </c:pt>
                <c:pt idx="59">
                  <c:v>32498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722368"/>
        <c:axId val="101724160"/>
      </c:barChart>
      <c:lineChart>
        <c:grouping val="standard"/>
        <c:varyColors val="0"/>
        <c:ser>
          <c:idx val="5"/>
          <c:order val="3"/>
          <c:tx>
            <c:v>Federal Expenditures as Share of Total R&amp;D Expenditures</c:v>
          </c:tx>
          <c:marker>
            <c:symbol val="none"/>
          </c:marker>
          <c:val>
            <c:numRef>
              <c:f>'Funding Sources of R&amp;D'!$I$3:$I$62</c:f>
              <c:numCache>
                <c:formatCode>0.00</c:formatCode>
                <c:ptCount val="60"/>
                <c:pt idx="0">
                  <c:v>0.53934108527131785</c:v>
                </c:pt>
                <c:pt idx="1">
                  <c:v>0.55153996795442406</c:v>
                </c:pt>
                <c:pt idx="2">
                  <c:v>0.57363477153319531</c:v>
                </c:pt>
                <c:pt idx="3">
                  <c:v>0.58564705882352941</c:v>
                </c:pt>
                <c:pt idx="4">
                  <c:v>0.62908760597496971</c:v>
                </c:pt>
                <c:pt idx="5">
                  <c:v>0.63893724232707283</c:v>
                </c:pt>
                <c:pt idx="6">
                  <c:v>0.6538831064851881</c:v>
                </c:pt>
                <c:pt idx="7">
                  <c:v>0.65020786230034278</c:v>
                </c:pt>
                <c:pt idx="8">
                  <c:v>0.6511947267234276</c:v>
                </c:pt>
                <c:pt idx="9">
                  <c:v>0.64837554361729344</c:v>
                </c:pt>
                <c:pt idx="10">
                  <c:v>0.66470688966265201</c:v>
                </c:pt>
                <c:pt idx="11">
                  <c:v>0.66816730356488507</c:v>
                </c:pt>
                <c:pt idx="12">
                  <c:v>0.6514912107446178</c:v>
                </c:pt>
                <c:pt idx="13">
                  <c:v>0.64176332004349401</c:v>
                </c:pt>
                <c:pt idx="14">
                  <c:v>0.62378994260258713</c:v>
                </c:pt>
                <c:pt idx="15">
                  <c:v>0.60666504500121621</c:v>
                </c:pt>
                <c:pt idx="16">
                  <c:v>0.58578242806585623</c:v>
                </c:pt>
                <c:pt idx="17">
                  <c:v>0.57036275741311715</c:v>
                </c:pt>
                <c:pt idx="18">
                  <c:v>0.56433659839715045</c:v>
                </c:pt>
                <c:pt idx="19">
                  <c:v>0.55807237299930412</c:v>
                </c:pt>
                <c:pt idx="20">
                  <c:v>0.53589428792969762</c:v>
                </c:pt>
                <c:pt idx="21">
                  <c:v>0.51821097754728862</c:v>
                </c:pt>
                <c:pt idx="22">
                  <c:v>0.51955369908328897</c:v>
                </c:pt>
                <c:pt idx="23">
                  <c:v>0.51456827691137319</c:v>
                </c:pt>
                <c:pt idx="24">
                  <c:v>0.50927592413124745</c:v>
                </c:pt>
                <c:pt idx="25">
                  <c:v>0.50111866007101957</c:v>
                </c:pt>
                <c:pt idx="26">
                  <c:v>0.49161234402932519</c:v>
                </c:pt>
                <c:pt idx="27">
                  <c:v>0.47428191825888905</c:v>
                </c:pt>
                <c:pt idx="28">
                  <c:v>0.46670447629059925</c:v>
                </c:pt>
                <c:pt idx="29">
                  <c:v>0.45986278297914501</c:v>
                </c:pt>
                <c:pt idx="30">
                  <c:v>0.46082267926625903</c:v>
                </c:pt>
                <c:pt idx="31">
                  <c:v>0.45450099761355189</c:v>
                </c:pt>
                <c:pt idx="32">
                  <c:v>0.45906114013133226</c:v>
                </c:pt>
                <c:pt idx="33">
                  <c:v>0.45424078370714099</c:v>
                </c:pt>
                <c:pt idx="34">
                  <c:v>0.46382557771446659</c:v>
                </c:pt>
                <c:pt idx="35">
                  <c:v>0.44913766703266333</c:v>
                </c:pt>
                <c:pt idx="36">
                  <c:v>0.42614401195283702</c:v>
                </c:pt>
                <c:pt idx="37">
                  <c:v>0.40534761469278191</c:v>
                </c:pt>
                <c:pt idx="38">
                  <c:v>0.37782515726397969</c:v>
                </c:pt>
                <c:pt idx="39">
                  <c:v>0.36840036286664651</c:v>
                </c:pt>
                <c:pt idx="40">
                  <c:v>0.36522053943160565</c:v>
                </c:pt>
                <c:pt idx="41">
                  <c:v>0.35918726766623132</c:v>
                </c:pt>
                <c:pt idx="42">
                  <c:v>0.3429217154526889</c:v>
                </c:pt>
                <c:pt idx="43">
                  <c:v>0.3212327587080559</c:v>
                </c:pt>
                <c:pt idx="44">
                  <c:v>0.30437610769636864</c:v>
                </c:pt>
                <c:pt idx="45">
                  <c:v>0.29313732849945023</c:v>
                </c:pt>
                <c:pt idx="46">
                  <c:v>0.27460683684034598</c:v>
                </c:pt>
                <c:pt idx="47">
                  <c:v>0.25236421784645136</c:v>
                </c:pt>
                <c:pt idx="48">
                  <c:v>0.26800755051552289</c:v>
                </c:pt>
                <c:pt idx="49">
                  <c:v>0.28746863669390488</c:v>
                </c:pt>
                <c:pt idx="50">
                  <c:v>0.29586091585340885</c:v>
                </c:pt>
                <c:pt idx="51">
                  <c:v>0.30327010280843353</c:v>
                </c:pt>
                <c:pt idx="52">
                  <c:v>0.29659367024771915</c:v>
                </c:pt>
                <c:pt idx="53">
                  <c:v>0.28805305090947253</c:v>
                </c:pt>
                <c:pt idx="54">
                  <c:v>0.28144152591254235</c:v>
                </c:pt>
                <c:pt idx="55">
                  <c:v>0.29370404072698653</c:v>
                </c:pt>
                <c:pt idx="56">
                  <c:v>0.31494251737573847</c:v>
                </c:pt>
                <c:pt idx="57">
                  <c:v>0.31349536304613895</c:v>
                </c:pt>
                <c:pt idx="58">
                  <c:v>0.30144594465191993</c:v>
                </c:pt>
                <c:pt idx="59">
                  <c:v>0.29834539813857291</c:v>
                </c:pt>
              </c:numCache>
            </c:numRef>
          </c:val>
          <c:smooth val="0"/>
        </c:ser>
        <c:ser>
          <c:idx val="6"/>
          <c:order val="4"/>
          <c:tx>
            <c:v>Industry Expenditures as Share of Total R&amp;D Expenditures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'Funding Sources of R&amp;D'!$J$3:$J$62</c:f>
              <c:numCache>
                <c:formatCode>0.00</c:formatCode>
                <c:ptCount val="60"/>
                <c:pt idx="0">
                  <c:v>0.43546511627906975</c:v>
                </c:pt>
                <c:pt idx="1">
                  <c:v>0.42282357130140646</c:v>
                </c:pt>
                <c:pt idx="2">
                  <c:v>0.4015284190415539</c:v>
                </c:pt>
                <c:pt idx="3">
                  <c:v>0.39364705882352941</c:v>
                </c:pt>
                <c:pt idx="4">
                  <c:v>0.35022204279370206</c:v>
                </c:pt>
                <c:pt idx="5">
                  <c:v>0.33962437013284469</c:v>
                </c:pt>
                <c:pt idx="6">
                  <c:v>0.3254603682946357</c:v>
                </c:pt>
                <c:pt idx="7">
                  <c:v>0.32937057836773392</c:v>
                </c:pt>
                <c:pt idx="8">
                  <c:v>0.32662730019225489</c:v>
                </c:pt>
                <c:pt idx="9">
                  <c:v>0.32770529547198773</c:v>
                </c:pt>
                <c:pt idx="10">
                  <c:v>0.31143330098749927</c:v>
                </c:pt>
                <c:pt idx="11">
                  <c:v>0.30822383918756219</c:v>
                </c:pt>
                <c:pt idx="12">
                  <c:v>0.32337546908947262</c:v>
                </c:pt>
                <c:pt idx="13">
                  <c:v>0.3321402682131207</c:v>
                </c:pt>
                <c:pt idx="14">
                  <c:v>0.34892486935663497</c:v>
                </c:pt>
                <c:pt idx="15">
                  <c:v>0.36519905943403874</c:v>
                </c:pt>
                <c:pt idx="16">
                  <c:v>0.3850977073395907</c:v>
                </c:pt>
                <c:pt idx="17">
                  <c:v>0.39773895169578621</c:v>
                </c:pt>
                <c:pt idx="18">
                  <c:v>0.40160284951024044</c:v>
                </c:pt>
                <c:pt idx="19">
                  <c:v>0.40762004175365346</c:v>
                </c:pt>
                <c:pt idx="20">
                  <c:v>0.4296652881881623</c:v>
                </c:pt>
                <c:pt idx="21">
                  <c:v>0.44620642105578706</c:v>
                </c:pt>
                <c:pt idx="22">
                  <c:v>0.44360965490174092</c:v>
                </c:pt>
                <c:pt idx="23">
                  <c:v>0.44889057943451249</c:v>
                </c:pt>
                <c:pt idx="24">
                  <c:v>0.45322811389542667</c:v>
                </c:pt>
                <c:pt idx="25">
                  <c:v>0.4609495268786305</c:v>
                </c:pt>
                <c:pt idx="26">
                  <c:v>0.47124361219957023</c:v>
                </c:pt>
                <c:pt idx="27">
                  <c:v>0.48919714032645828</c:v>
                </c:pt>
                <c:pt idx="28">
                  <c:v>0.49726110772976262</c:v>
                </c:pt>
                <c:pt idx="29">
                  <c:v>0.50393817803536933</c:v>
                </c:pt>
                <c:pt idx="30">
                  <c:v>0.50321289605336295</c:v>
                </c:pt>
                <c:pt idx="31">
                  <c:v>0.51041625914479094</c:v>
                </c:pt>
                <c:pt idx="32">
                  <c:v>0.50546345632287148</c:v>
                </c:pt>
                <c:pt idx="33">
                  <c:v>0.50720588112998866</c:v>
                </c:pt>
                <c:pt idx="34">
                  <c:v>0.49522000633111746</c:v>
                </c:pt>
                <c:pt idx="35">
                  <c:v>0.50774194994061894</c:v>
                </c:pt>
                <c:pt idx="36">
                  <c:v>0.52833513048748693</c:v>
                </c:pt>
                <c:pt idx="37">
                  <c:v>0.54744626397268292</c:v>
                </c:pt>
                <c:pt idx="38">
                  <c:v>0.57373380740446056</c:v>
                </c:pt>
                <c:pt idx="39">
                  <c:v>0.58197157544602363</c:v>
                </c:pt>
                <c:pt idx="40">
                  <c:v>0.58256803234176069</c:v>
                </c:pt>
                <c:pt idx="41">
                  <c:v>0.58628780133209624</c:v>
                </c:pt>
                <c:pt idx="42">
                  <c:v>0.60379033356024503</c:v>
                </c:pt>
                <c:pt idx="43">
                  <c:v>0.6253838436046335</c:v>
                </c:pt>
                <c:pt idx="44">
                  <c:v>0.6421245144990384</c:v>
                </c:pt>
                <c:pt idx="45">
                  <c:v>0.6527729326097228</c:v>
                </c:pt>
                <c:pt idx="46">
                  <c:v>0.67099030645937108</c:v>
                </c:pt>
                <c:pt idx="47">
                  <c:v>0.69183168777077408</c:v>
                </c:pt>
                <c:pt idx="48">
                  <c:v>0.67331150166597553</c:v>
                </c:pt>
                <c:pt idx="49">
                  <c:v>0.6465690959135536</c:v>
                </c:pt>
                <c:pt idx="50">
                  <c:v>0.63506790418344361</c:v>
                </c:pt>
                <c:pt idx="51">
                  <c:v>0.62816905108242738</c:v>
                </c:pt>
                <c:pt idx="52">
                  <c:v>0.63488546235310295</c:v>
                </c:pt>
                <c:pt idx="53">
                  <c:v>0.64416125162025939</c:v>
                </c:pt>
                <c:pt idx="54">
                  <c:v>0.64986396474935537</c:v>
                </c:pt>
                <c:pt idx="55">
                  <c:v>0.63621406261528246</c:v>
                </c:pt>
                <c:pt idx="56">
                  <c:v>0.61094900069428826</c:v>
                </c:pt>
                <c:pt idx="57">
                  <c:v>0.61119981947643265</c:v>
                </c:pt>
                <c:pt idx="58">
                  <c:v>0.6243089664450221</c:v>
                </c:pt>
                <c:pt idx="59">
                  <c:v>0.62984470430178807</c:v>
                </c:pt>
              </c:numCache>
            </c:numRef>
          </c:val>
          <c:smooth val="0"/>
        </c:ser>
        <c:ser>
          <c:idx val="3"/>
          <c:order val="5"/>
          <c:tx>
            <c:v>Other Expenditures as Share of Total R&amp;D Expenditures</c:v>
          </c:tx>
          <c:marker>
            <c:symbol val="none"/>
          </c:marker>
          <c:val>
            <c:numRef>
              <c:f>'Funding Sources of R&amp;D'!$K$3:$K$62</c:f>
              <c:numCache>
                <c:formatCode>0.00000</c:formatCode>
                <c:ptCount val="60"/>
                <c:pt idx="0">
                  <c:v>2.5581395348837209E-2</c:v>
                </c:pt>
                <c:pt idx="1">
                  <c:v>2.581449172155955E-2</c:v>
                </c:pt>
                <c:pt idx="2">
                  <c:v>2.4836809425250756E-2</c:v>
                </c:pt>
                <c:pt idx="3">
                  <c:v>2.0823529411764706E-2</c:v>
                </c:pt>
                <c:pt idx="4">
                  <c:v>2.0791279773920066E-2</c:v>
                </c:pt>
                <c:pt idx="5">
                  <c:v>2.1530004580852038E-2</c:v>
                </c:pt>
                <c:pt idx="6">
                  <c:v>2.0736589271417135E-2</c:v>
                </c:pt>
                <c:pt idx="7">
                  <c:v>2.0421559331923272E-2</c:v>
                </c:pt>
                <c:pt idx="8">
                  <c:v>2.22466355396869E-2</c:v>
                </c:pt>
                <c:pt idx="9">
                  <c:v>2.3983115886415964E-2</c:v>
                </c:pt>
                <c:pt idx="10">
                  <c:v>2.3859809349848736E-2</c:v>
                </c:pt>
                <c:pt idx="11">
                  <c:v>2.36612050463278E-2</c:v>
                </c:pt>
                <c:pt idx="12">
                  <c:v>2.5232075844361049E-2</c:v>
                </c:pt>
                <c:pt idx="13">
                  <c:v>2.6141718013773105E-2</c:v>
                </c:pt>
                <c:pt idx="14">
                  <c:v>2.7370855821125674E-2</c:v>
                </c:pt>
                <c:pt idx="15">
                  <c:v>2.8216978837265871E-2</c:v>
                </c:pt>
                <c:pt idx="16">
                  <c:v>2.911986459455301E-2</c:v>
                </c:pt>
                <c:pt idx="17">
                  <c:v>3.1936355677362874E-2</c:v>
                </c:pt>
                <c:pt idx="18">
                  <c:v>3.4060552092609081E-2</c:v>
                </c:pt>
                <c:pt idx="19">
                  <c:v>3.434237995824635E-2</c:v>
                </c:pt>
                <c:pt idx="20">
                  <c:v>3.4472731972085807E-2</c:v>
                </c:pt>
                <c:pt idx="21">
                  <c:v>3.5582601396924367E-2</c:v>
                </c:pt>
                <c:pt idx="22">
                  <c:v>3.6836646014970144E-2</c:v>
                </c:pt>
                <c:pt idx="23">
                  <c:v>3.6541143654114365E-2</c:v>
                </c:pt>
                <c:pt idx="24">
                  <c:v>3.7495961973325949E-2</c:v>
                </c:pt>
                <c:pt idx="25">
                  <c:v>3.795233892321271E-2</c:v>
                </c:pt>
                <c:pt idx="26">
                  <c:v>3.7162101157478464E-2</c:v>
                </c:pt>
                <c:pt idx="27">
                  <c:v>3.6536758193091233E-2</c:v>
                </c:pt>
                <c:pt idx="28">
                  <c:v>3.6048248768881755E-2</c:v>
                </c:pt>
                <c:pt idx="29">
                  <c:v>3.619903898548571E-2</c:v>
                </c:pt>
                <c:pt idx="30">
                  <c:v>3.5964424680377985E-2</c:v>
                </c:pt>
                <c:pt idx="31">
                  <c:v>3.507296271663863E-2</c:v>
                </c:pt>
                <c:pt idx="32">
                  <c:v>3.5475403545796237E-2</c:v>
                </c:pt>
                <c:pt idx="33">
                  <c:v>3.85450190853978E-2</c:v>
                </c:pt>
                <c:pt idx="34">
                  <c:v>4.096232985121874E-2</c:v>
                </c:pt>
                <c:pt idx="35">
                  <c:v>4.3120383026717758E-2</c:v>
                </c:pt>
                <c:pt idx="36">
                  <c:v>4.5520857559676088E-2</c:v>
                </c:pt>
                <c:pt idx="37">
                  <c:v>4.7206121334535146E-2</c:v>
                </c:pt>
                <c:pt idx="38">
                  <c:v>4.8441035331559711E-2</c:v>
                </c:pt>
                <c:pt idx="39">
                  <c:v>4.9634109464771696E-2</c:v>
                </c:pt>
                <c:pt idx="40">
                  <c:v>5.2217462137211124E-2</c:v>
                </c:pt>
                <c:pt idx="41">
                  <c:v>5.4524931001672508E-2</c:v>
                </c:pt>
                <c:pt idx="42">
                  <c:v>5.3293396868618108E-2</c:v>
                </c:pt>
                <c:pt idx="43">
                  <c:v>5.3388464929616006E-2</c:v>
                </c:pt>
                <c:pt idx="44">
                  <c:v>5.3499377804592935E-2</c:v>
                </c:pt>
                <c:pt idx="45">
                  <c:v>5.4089738890826959E-2</c:v>
                </c:pt>
                <c:pt idx="46">
                  <c:v>5.439878035855502E-2</c:v>
                </c:pt>
                <c:pt idx="47">
                  <c:v>5.5800375597329914E-2</c:v>
                </c:pt>
                <c:pt idx="48">
                  <c:v>5.8677372763803283E-2</c:v>
                </c:pt>
                <c:pt idx="49">
                  <c:v>6.5965846657145819E-2</c:v>
                </c:pt>
                <c:pt idx="50">
                  <c:v>6.9071179963147475E-2</c:v>
                </c:pt>
                <c:pt idx="51">
                  <c:v>6.8560846109139151E-2</c:v>
                </c:pt>
                <c:pt idx="52">
                  <c:v>6.8523923774011647E-2</c:v>
                </c:pt>
                <c:pt idx="53">
                  <c:v>6.7785697470268066E-2</c:v>
                </c:pt>
                <c:pt idx="54">
                  <c:v>6.8691875548157533E-2</c:v>
                </c:pt>
                <c:pt idx="55">
                  <c:v>7.0084356016822016E-2</c:v>
                </c:pt>
                <c:pt idx="56">
                  <c:v>7.4108481929973241E-2</c:v>
                </c:pt>
                <c:pt idx="57">
                  <c:v>7.5304817477428426E-2</c:v>
                </c:pt>
                <c:pt idx="58">
                  <c:v>7.4245088903057949E-2</c:v>
                </c:pt>
                <c:pt idx="59">
                  <c:v>7.1809897559639027E-2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14400"/>
        <c:axId val="114821760"/>
      </c:lineChart>
      <c:catAx>
        <c:axId val="10172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1724160"/>
        <c:crosses val="autoZero"/>
        <c:auto val="1"/>
        <c:lblAlgn val="ctr"/>
        <c:lblOffset val="100"/>
        <c:tickLblSkip val="5"/>
        <c:noMultiLvlLbl val="0"/>
      </c:catAx>
      <c:valAx>
        <c:axId val="101724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Dollars (Millions)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01722368"/>
        <c:crosses val="autoZero"/>
        <c:crossBetween val="between"/>
      </c:valAx>
      <c:valAx>
        <c:axId val="114821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Total R&amp;D Expenditures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5814400"/>
        <c:crosses val="max"/>
        <c:crossBetween val="between"/>
      </c:valAx>
      <c:catAx>
        <c:axId val="11581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14821760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21603659064249"/>
          <c:y val="0.1426787243920461"/>
          <c:w val="0.13895672463567657"/>
          <c:h val="0.74299887515029495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Expenditures on Basic Research, by Source (1953-2012)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353275065049827E-2"/>
          <c:y val="8.2432890610123641E-2"/>
          <c:w val="0.69678386868628639"/>
          <c:h val="0.854351548872055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'Funding Sources of R&amp;D'!$P$2</c:f>
              <c:strCache>
                <c:ptCount val="1"/>
                <c:pt idx="0">
                  <c:v>Federal</c:v>
                </c:pt>
              </c:strCache>
            </c:strRef>
          </c:tx>
          <c:invertIfNegative val="0"/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R&amp;D'!$P$3:$P$62</c:f>
              <c:numCache>
                <c:formatCode>0.00</c:formatCode>
                <c:ptCount val="60"/>
                <c:pt idx="0">
                  <c:v>265</c:v>
                </c:pt>
                <c:pt idx="1">
                  <c:v>291</c:v>
                </c:pt>
                <c:pt idx="2">
                  <c:v>327</c:v>
                </c:pt>
                <c:pt idx="3">
                  <c:v>393</c:v>
                </c:pt>
                <c:pt idx="4">
                  <c:v>452</c:v>
                </c:pt>
                <c:pt idx="5">
                  <c:v>538</c:v>
                </c:pt>
                <c:pt idx="6">
                  <c:v>666</c:v>
                </c:pt>
                <c:pt idx="7">
                  <c:v>794</c:v>
                </c:pt>
                <c:pt idx="8">
                  <c:v>973</c:v>
                </c:pt>
                <c:pt idx="9">
                  <c:v>1218</c:v>
                </c:pt>
                <c:pt idx="10">
                  <c:v>1446</c:v>
                </c:pt>
                <c:pt idx="11">
                  <c:v>1693</c:v>
                </c:pt>
                <c:pt idx="12">
                  <c:v>1900</c:v>
                </c:pt>
                <c:pt idx="13">
                  <c:v>2075</c:v>
                </c:pt>
                <c:pt idx="14">
                  <c:v>2280</c:v>
                </c:pt>
                <c:pt idx="15">
                  <c:v>2399</c:v>
                </c:pt>
                <c:pt idx="16">
                  <c:v>2457</c:v>
                </c:pt>
                <c:pt idx="17">
                  <c:v>2501</c:v>
                </c:pt>
                <c:pt idx="18">
                  <c:v>2559</c:v>
                </c:pt>
                <c:pt idx="19">
                  <c:v>2656</c:v>
                </c:pt>
                <c:pt idx="20">
                  <c:v>2847</c:v>
                </c:pt>
                <c:pt idx="21">
                  <c:v>3146</c:v>
                </c:pt>
                <c:pt idx="22">
                  <c:v>3415</c:v>
                </c:pt>
                <c:pt idx="23">
                  <c:v>3793</c:v>
                </c:pt>
                <c:pt idx="24">
                  <c:v>4235</c:v>
                </c:pt>
                <c:pt idx="25">
                  <c:v>4950</c:v>
                </c:pt>
                <c:pt idx="26">
                  <c:v>5558</c:v>
                </c:pt>
                <c:pt idx="27">
                  <c:v>6145</c:v>
                </c:pt>
                <c:pt idx="28">
                  <c:v>6591</c:v>
                </c:pt>
                <c:pt idx="29">
                  <c:v>7121</c:v>
                </c:pt>
                <c:pt idx="30">
                  <c:v>7853</c:v>
                </c:pt>
                <c:pt idx="31">
                  <c:v>8651</c:v>
                </c:pt>
                <c:pt idx="32">
                  <c:v>9407</c:v>
                </c:pt>
                <c:pt idx="33">
                  <c:v>10220</c:v>
                </c:pt>
                <c:pt idx="34">
                  <c:v>11090</c:v>
                </c:pt>
                <c:pt idx="35">
                  <c:v>12097</c:v>
                </c:pt>
                <c:pt idx="36">
                  <c:v>13392</c:v>
                </c:pt>
                <c:pt idx="37">
                  <c:v>14057</c:v>
                </c:pt>
                <c:pt idx="38">
                  <c:v>15283</c:v>
                </c:pt>
                <c:pt idx="39">
                  <c:v>15710</c:v>
                </c:pt>
                <c:pt idx="40">
                  <c:v>16399</c:v>
                </c:pt>
                <c:pt idx="41">
                  <c:v>16770</c:v>
                </c:pt>
                <c:pt idx="42">
                  <c:v>16990</c:v>
                </c:pt>
                <c:pt idx="43">
                  <c:v>18063</c:v>
                </c:pt>
                <c:pt idx="44">
                  <c:v>19420</c:v>
                </c:pt>
                <c:pt idx="45">
                  <c:v>20847</c:v>
                </c:pt>
                <c:pt idx="46">
                  <c:v>22799</c:v>
                </c:pt>
                <c:pt idx="47">
                  <c:v>24786</c:v>
                </c:pt>
                <c:pt idx="48">
                  <c:v>27591</c:v>
                </c:pt>
                <c:pt idx="49">
                  <c:v>31130</c:v>
                </c:pt>
                <c:pt idx="50">
                  <c:v>33967</c:v>
                </c:pt>
                <c:pt idx="51">
                  <c:v>35235</c:v>
                </c:pt>
                <c:pt idx="52">
                  <c:v>36705</c:v>
                </c:pt>
                <c:pt idx="53">
                  <c:v>37558</c:v>
                </c:pt>
                <c:pt idx="54">
                  <c:v>39220</c:v>
                </c:pt>
                <c:pt idx="55">
                  <c:v>39156</c:v>
                </c:pt>
                <c:pt idx="56">
                  <c:v>40433</c:v>
                </c:pt>
                <c:pt idx="57">
                  <c:v>41080</c:v>
                </c:pt>
                <c:pt idx="58">
                  <c:v>39901</c:v>
                </c:pt>
                <c:pt idx="59">
                  <c:v>39372</c:v>
                </c:pt>
              </c:numCache>
            </c:numRef>
          </c:val>
        </c:ser>
        <c:ser>
          <c:idx val="1"/>
          <c:order val="1"/>
          <c:tx>
            <c:strRef>
              <c:f>'Funding Sources of R&amp;D'!$Q$2</c:f>
              <c:strCache>
                <c:ptCount val="1"/>
                <c:pt idx="0">
                  <c:v>Industry</c:v>
                </c:pt>
              </c:strCache>
            </c:strRef>
          </c:tx>
          <c:invertIfNegative val="0"/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R&amp;D'!$Q$3:$Q$62</c:f>
              <c:numCache>
                <c:formatCode>0.00</c:formatCode>
                <c:ptCount val="60"/>
                <c:pt idx="0">
                  <c:v>154</c:v>
                </c:pt>
                <c:pt idx="1">
                  <c:v>169</c:v>
                </c:pt>
                <c:pt idx="2">
                  <c:v>192</c:v>
                </c:pt>
                <c:pt idx="3">
                  <c:v>251</c:v>
                </c:pt>
                <c:pt idx="4">
                  <c:v>268</c:v>
                </c:pt>
                <c:pt idx="5">
                  <c:v>292</c:v>
                </c:pt>
                <c:pt idx="6">
                  <c:v>290</c:v>
                </c:pt>
                <c:pt idx="7">
                  <c:v>343</c:v>
                </c:pt>
                <c:pt idx="8">
                  <c:v>361</c:v>
                </c:pt>
                <c:pt idx="9">
                  <c:v>394</c:v>
                </c:pt>
                <c:pt idx="10">
                  <c:v>425</c:v>
                </c:pt>
                <c:pt idx="11">
                  <c:v>434</c:v>
                </c:pt>
                <c:pt idx="12">
                  <c:v>462</c:v>
                </c:pt>
                <c:pt idx="13">
                  <c:v>512</c:v>
                </c:pt>
                <c:pt idx="14">
                  <c:v>495</c:v>
                </c:pt>
                <c:pt idx="15">
                  <c:v>537</c:v>
                </c:pt>
                <c:pt idx="16">
                  <c:v>541</c:v>
                </c:pt>
                <c:pt idx="17">
                  <c:v>531</c:v>
                </c:pt>
                <c:pt idx="18">
                  <c:v>551</c:v>
                </c:pt>
                <c:pt idx="19">
                  <c:v>565</c:v>
                </c:pt>
                <c:pt idx="20">
                  <c:v>607</c:v>
                </c:pt>
                <c:pt idx="21">
                  <c:v>656</c:v>
                </c:pt>
                <c:pt idx="22">
                  <c:v>704</c:v>
                </c:pt>
                <c:pt idx="23">
                  <c:v>774</c:v>
                </c:pt>
                <c:pt idx="24">
                  <c:v>862</c:v>
                </c:pt>
                <c:pt idx="25">
                  <c:v>970</c:v>
                </c:pt>
                <c:pt idx="26">
                  <c:v>1107</c:v>
                </c:pt>
                <c:pt idx="27">
                  <c:v>1286</c:v>
                </c:pt>
                <c:pt idx="28">
                  <c:v>1600</c:v>
                </c:pt>
                <c:pt idx="29">
                  <c:v>1854</c:v>
                </c:pt>
                <c:pt idx="30">
                  <c:v>2146</c:v>
                </c:pt>
                <c:pt idx="31">
                  <c:v>2584</c:v>
                </c:pt>
                <c:pt idx="32">
                  <c:v>2915</c:v>
                </c:pt>
                <c:pt idx="33">
                  <c:v>4130</c:v>
                </c:pt>
                <c:pt idx="34">
                  <c:v>4282</c:v>
                </c:pt>
                <c:pt idx="35">
                  <c:v>4275</c:v>
                </c:pt>
                <c:pt idx="36">
                  <c:v>4692</c:v>
                </c:pt>
                <c:pt idx="37">
                  <c:v>4710</c:v>
                </c:pt>
                <c:pt idx="38">
                  <c:v>7157</c:v>
                </c:pt>
                <c:pt idx="39">
                  <c:v>6925</c:v>
                </c:pt>
                <c:pt idx="40">
                  <c:v>7136</c:v>
                </c:pt>
                <c:pt idx="41">
                  <c:v>7323</c:v>
                </c:pt>
                <c:pt idx="42">
                  <c:v>6715</c:v>
                </c:pt>
                <c:pt idx="43">
                  <c:v>8309</c:v>
                </c:pt>
                <c:pt idx="44">
                  <c:v>10390</c:v>
                </c:pt>
                <c:pt idx="45">
                  <c:v>6643</c:v>
                </c:pt>
                <c:pt idx="46">
                  <c:v>7474</c:v>
                </c:pt>
                <c:pt idx="47">
                  <c:v>8181</c:v>
                </c:pt>
                <c:pt idx="48">
                  <c:v>9390</c:v>
                </c:pt>
                <c:pt idx="49">
                  <c:v>8725</c:v>
                </c:pt>
                <c:pt idx="50">
                  <c:v>9003</c:v>
                </c:pt>
                <c:pt idx="51">
                  <c:v>8887</c:v>
                </c:pt>
                <c:pt idx="52">
                  <c:v>9841</c:v>
                </c:pt>
                <c:pt idx="53">
                  <c:v>9437</c:v>
                </c:pt>
                <c:pt idx="54">
                  <c:v>11223</c:v>
                </c:pt>
                <c:pt idx="55">
                  <c:v>13833</c:v>
                </c:pt>
                <c:pt idx="56">
                  <c:v>16303</c:v>
                </c:pt>
                <c:pt idx="57">
                  <c:v>17657</c:v>
                </c:pt>
                <c:pt idx="58">
                  <c:v>15080</c:v>
                </c:pt>
                <c:pt idx="59">
                  <c:v>15962</c:v>
                </c:pt>
              </c:numCache>
            </c:numRef>
          </c:val>
        </c:ser>
        <c:ser>
          <c:idx val="2"/>
          <c:order val="2"/>
          <c:tx>
            <c:strRef>
              <c:f>'Funding Sources of R&amp;D'!$R$2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'Funding Sources of R&amp;D'!$R$3:$R$62</c:f>
              <c:numCache>
                <c:formatCode>0.00</c:formatCode>
                <c:ptCount val="60"/>
                <c:pt idx="0">
                  <c:v>41</c:v>
                </c:pt>
                <c:pt idx="1">
                  <c:v>49</c:v>
                </c:pt>
                <c:pt idx="2">
                  <c:v>61</c:v>
                </c:pt>
                <c:pt idx="3">
                  <c:v>75</c:v>
                </c:pt>
                <c:pt idx="4">
                  <c:v>95</c:v>
                </c:pt>
                <c:pt idx="5">
                  <c:v>114</c:v>
                </c:pt>
                <c:pt idx="6">
                  <c:v>132</c:v>
                </c:pt>
                <c:pt idx="7">
                  <c:v>149</c:v>
                </c:pt>
                <c:pt idx="8">
                  <c:v>179</c:v>
                </c:pt>
                <c:pt idx="9">
                  <c:v>213</c:v>
                </c:pt>
                <c:pt idx="10">
                  <c:v>246</c:v>
                </c:pt>
                <c:pt idx="11">
                  <c:v>269</c:v>
                </c:pt>
                <c:pt idx="12">
                  <c:v>302</c:v>
                </c:pt>
                <c:pt idx="13">
                  <c:v>343</c:v>
                </c:pt>
                <c:pt idx="14">
                  <c:v>394</c:v>
                </c:pt>
                <c:pt idx="15">
                  <c:v>441</c:v>
                </c:pt>
                <c:pt idx="16">
                  <c:v>494</c:v>
                </c:pt>
                <c:pt idx="17">
                  <c:v>562</c:v>
                </c:pt>
                <c:pt idx="18">
                  <c:v>612</c:v>
                </c:pt>
                <c:pt idx="19">
                  <c:v>629</c:v>
                </c:pt>
                <c:pt idx="20">
                  <c:v>646</c:v>
                </c:pt>
                <c:pt idx="21">
                  <c:v>708</c:v>
                </c:pt>
                <c:pt idx="22">
                  <c:v>756</c:v>
                </c:pt>
                <c:pt idx="23">
                  <c:v>806</c:v>
                </c:pt>
                <c:pt idx="24">
                  <c:v>912</c:v>
                </c:pt>
                <c:pt idx="25">
                  <c:v>1038</c:v>
                </c:pt>
                <c:pt idx="26">
                  <c:v>1171</c:v>
                </c:pt>
                <c:pt idx="27">
                  <c:v>1314</c:v>
                </c:pt>
                <c:pt idx="28">
                  <c:v>1465</c:v>
                </c:pt>
                <c:pt idx="29">
                  <c:v>1675</c:v>
                </c:pt>
                <c:pt idx="30">
                  <c:v>1880</c:v>
                </c:pt>
                <c:pt idx="31">
                  <c:v>2097</c:v>
                </c:pt>
                <c:pt idx="32">
                  <c:v>2426</c:v>
                </c:pt>
                <c:pt idx="33">
                  <c:v>2804</c:v>
                </c:pt>
                <c:pt idx="34">
                  <c:v>3110</c:v>
                </c:pt>
                <c:pt idx="35">
                  <c:v>3415</c:v>
                </c:pt>
                <c:pt idx="36">
                  <c:v>3807</c:v>
                </c:pt>
                <c:pt idx="37">
                  <c:v>4262</c:v>
                </c:pt>
                <c:pt idx="38">
                  <c:v>4699</c:v>
                </c:pt>
                <c:pt idx="39">
                  <c:v>4968</c:v>
                </c:pt>
                <c:pt idx="40">
                  <c:v>5207</c:v>
                </c:pt>
                <c:pt idx="41">
                  <c:v>5558</c:v>
                </c:pt>
                <c:pt idx="42">
                  <c:v>5907</c:v>
                </c:pt>
                <c:pt idx="43">
                  <c:v>6428</c:v>
                </c:pt>
                <c:pt idx="44">
                  <c:v>7110</c:v>
                </c:pt>
                <c:pt idx="45">
                  <c:v>7882</c:v>
                </c:pt>
                <c:pt idx="46">
                  <c:v>8661</c:v>
                </c:pt>
                <c:pt idx="47">
                  <c:v>9785</c:v>
                </c:pt>
                <c:pt idx="48">
                  <c:v>10748</c:v>
                </c:pt>
                <c:pt idx="49">
                  <c:v>12046</c:v>
                </c:pt>
                <c:pt idx="50">
                  <c:v>13119</c:v>
                </c:pt>
                <c:pt idx="51">
                  <c:v>13609</c:v>
                </c:pt>
                <c:pt idx="52">
                  <c:v>14775</c:v>
                </c:pt>
                <c:pt idx="53">
                  <c:v>16001</c:v>
                </c:pt>
                <c:pt idx="54">
                  <c:v>17603</c:v>
                </c:pt>
                <c:pt idx="55">
                  <c:v>19116</c:v>
                </c:pt>
                <c:pt idx="56">
                  <c:v>19118</c:v>
                </c:pt>
                <c:pt idx="57">
                  <c:v>18648</c:v>
                </c:pt>
                <c:pt idx="58">
                  <c:v>19180</c:v>
                </c:pt>
                <c:pt idx="59">
                  <c:v>19514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34176"/>
        <c:axId val="132497408"/>
      </c:barChart>
      <c:lineChart>
        <c:grouping val="standard"/>
        <c:varyColors val="0"/>
        <c:ser>
          <c:idx val="5"/>
          <c:order val="3"/>
          <c:tx>
            <c:v>Federal Expenditures as Share of Total Basic Research Expenditures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'Funding Sources of R&amp;D'!$V$3:$V$62</c:f>
              <c:numCache>
                <c:formatCode>0.00</c:formatCode>
                <c:ptCount val="60"/>
                <c:pt idx="0">
                  <c:v>0.57608695652173914</c:v>
                </c:pt>
                <c:pt idx="1">
                  <c:v>0.57170923379174854</c:v>
                </c:pt>
                <c:pt idx="2">
                  <c:v>0.56476683937823835</c:v>
                </c:pt>
                <c:pt idx="3">
                  <c:v>0.5473537604456824</c:v>
                </c:pt>
                <c:pt idx="4">
                  <c:v>0.55528255528255532</c:v>
                </c:pt>
                <c:pt idx="5">
                  <c:v>0.56991525423728817</c:v>
                </c:pt>
                <c:pt idx="6">
                  <c:v>0.61269549218031283</c:v>
                </c:pt>
                <c:pt idx="7">
                  <c:v>0.6174183514774495</c:v>
                </c:pt>
                <c:pt idx="8">
                  <c:v>0.64351851851851849</c:v>
                </c:pt>
                <c:pt idx="9">
                  <c:v>0.66776315789473684</c:v>
                </c:pt>
                <c:pt idx="10">
                  <c:v>0.68368794326241134</c:v>
                </c:pt>
                <c:pt idx="11">
                  <c:v>0.70659432387312182</c:v>
                </c:pt>
                <c:pt idx="12">
                  <c:v>0.71321321321321318</c:v>
                </c:pt>
                <c:pt idx="13">
                  <c:v>0.70819112627986347</c:v>
                </c:pt>
                <c:pt idx="14">
                  <c:v>0.71969696969696972</c:v>
                </c:pt>
                <c:pt idx="15">
                  <c:v>0.7106042654028436</c:v>
                </c:pt>
                <c:pt idx="16">
                  <c:v>0.70380979661987975</c:v>
                </c:pt>
                <c:pt idx="17">
                  <c:v>0.69588202559821921</c:v>
                </c:pt>
                <c:pt idx="18">
                  <c:v>0.68790322580645158</c:v>
                </c:pt>
                <c:pt idx="19">
                  <c:v>0.68987012987012986</c:v>
                </c:pt>
                <c:pt idx="20">
                  <c:v>0.69455964869480358</c:v>
                </c:pt>
                <c:pt idx="21">
                  <c:v>0.69740634005763691</c:v>
                </c:pt>
                <c:pt idx="22">
                  <c:v>0.70051282051282049</c:v>
                </c:pt>
                <c:pt idx="23">
                  <c:v>0.7059370928717662</c:v>
                </c:pt>
                <c:pt idx="24">
                  <c:v>0.70489347536617841</c:v>
                </c:pt>
                <c:pt idx="25">
                  <c:v>0.71130909613450211</c:v>
                </c:pt>
                <c:pt idx="26">
                  <c:v>0.70929045431342519</c:v>
                </c:pt>
                <c:pt idx="27">
                  <c:v>0.70268724985706121</c:v>
                </c:pt>
                <c:pt idx="28">
                  <c:v>0.68243942845309591</c:v>
                </c:pt>
                <c:pt idx="29">
                  <c:v>0.66857572058961601</c:v>
                </c:pt>
                <c:pt idx="30">
                  <c:v>0.66102693602693607</c:v>
                </c:pt>
                <c:pt idx="31">
                  <c:v>0.64888988898889888</c:v>
                </c:pt>
                <c:pt idx="32">
                  <c:v>0.63784919989151068</c:v>
                </c:pt>
                <c:pt idx="33">
                  <c:v>0.59577941005013413</c:v>
                </c:pt>
                <c:pt idx="34">
                  <c:v>0.60007575347654352</c:v>
                </c:pt>
                <c:pt idx="35">
                  <c:v>0.61136099459240911</c:v>
                </c:pt>
                <c:pt idx="36">
                  <c:v>0.61175825681787033</c:v>
                </c:pt>
                <c:pt idx="37">
                  <c:v>0.61040427287333365</c:v>
                </c:pt>
                <c:pt idx="38">
                  <c:v>0.5631171702284451</c:v>
                </c:pt>
                <c:pt idx="39">
                  <c:v>0.56912041733082164</c:v>
                </c:pt>
                <c:pt idx="40">
                  <c:v>0.57053891382249589</c:v>
                </c:pt>
                <c:pt idx="41">
                  <c:v>0.56557957573100404</c:v>
                </c:pt>
                <c:pt idx="42">
                  <c:v>0.57379263762242483</c:v>
                </c:pt>
                <c:pt idx="43">
                  <c:v>0.55071800969541751</c:v>
                </c:pt>
                <c:pt idx="44">
                  <c:v>0.52598792015384199</c:v>
                </c:pt>
                <c:pt idx="45">
                  <c:v>0.58936446907158202</c:v>
                </c:pt>
                <c:pt idx="46">
                  <c:v>0.58556568640041096</c:v>
                </c:pt>
                <c:pt idx="47">
                  <c:v>0.57976235029940115</c:v>
                </c:pt>
                <c:pt idx="48">
                  <c:v>0.57810044628826451</c:v>
                </c:pt>
                <c:pt idx="49">
                  <c:v>0.59978420870101345</c:v>
                </c:pt>
                <c:pt idx="50">
                  <c:v>0.60559111412219868</c:v>
                </c:pt>
                <c:pt idx="51">
                  <c:v>0.61033067156293841</c:v>
                </c:pt>
                <c:pt idx="52">
                  <c:v>0.59857145186803873</c:v>
                </c:pt>
                <c:pt idx="53">
                  <c:v>0.59619658391008956</c:v>
                </c:pt>
                <c:pt idx="54">
                  <c:v>0.57636633503313883</c:v>
                </c:pt>
                <c:pt idx="55">
                  <c:v>0.54304139796130646</c:v>
                </c:pt>
                <c:pt idx="56">
                  <c:v>0.53303715031507892</c:v>
                </c:pt>
                <c:pt idx="57">
                  <c:v>0.53084537254800612</c:v>
                </c:pt>
                <c:pt idx="58">
                  <c:v>0.53803211930799211</c:v>
                </c:pt>
                <c:pt idx="59">
                  <c:v>0.52601905169073737</c:v>
                </c:pt>
              </c:numCache>
            </c:numRef>
          </c:val>
          <c:smooth val="0"/>
        </c:ser>
        <c:ser>
          <c:idx val="6"/>
          <c:order val="4"/>
          <c:tx>
            <c:v>Industry Expenditures as Share of Total Basic Research Expenditures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'Funding Sources of R&amp;D'!$W$3:$W$62</c:f>
              <c:numCache>
                <c:formatCode>0.00</c:formatCode>
                <c:ptCount val="60"/>
                <c:pt idx="0">
                  <c:v>0.33478260869565218</c:v>
                </c:pt>
                <c:pt idx="1">
                  <c:v>0.33202357563850687</c:v>
                </c:pt>
                <c:pt idx="2">
                  <c:v>0.33160621761658032</c:v>
                </c:pt>
                <c:pt idx="3">
                  <c:v>0.34958217270194986</c:v>
                </c:pt>
                <c:pt idx="4">
                  <c:v>0.32923832923832924</c:v>
                </c:pt>
                <c:pt idx="5">
                  <c:v>0.30932203389830509</c:v>
                </c:pt>
                <c:pt idx="6">
                  <c:v>0.26678932842686293</c:v>
                </c:pt>
                <c:pt idx="7">
                  <c:v>0.26671850699844479</c:v>
                </c:pt>
                <c:pt idx="8">
                  <c:v>0.23875661375661375</c:v>
                </c:pt>
                <c:pt idx="9">
                  <c:v>0.21600877192982457</c:v>
                </c:pt>
                <c:pt idx="10">
                  <c:v>0.20094562647754138</c:v>
                </c:pt>
                <c:pt idx="11">
                  <c:v>0.18113522537562604</c:v>
                </c:pt>
                <c:pt idx="12">
                  <c:v>0.17342342342342343</c:v>
                </c:pt>
                <c:pt idx="13">
                  <c:v>0.17474402730375427</c:v>
                </c:pt>
                <c:pt idx="14">
                  <c:v>0.15625</c:v>
                </c:pt>
                <c:pt idx="15">
                  <c:v>0.15906398104265404</c:v>
                </c:pt>
                <c:pt idx="16">
                  <c:v>0.15496992265826412</c:v>
                </c:pt>
                <c:pt idx="17">
                  <c:v>0.14774624373956594</c:v>
                </c:pt>
                <c:pt idx="18">
                  <c:v>0.14811827956989249</c:v>
                </c:pt>
                <c:pt idx="19">
                  <c:v>0.14675324675324675</c:v>
                </c:pt>
                <c:pt idx="20">
                  <c:v>0.14808489875579409</c:v>
                </c:pt>
                <c:pt idx="21">
                  <c:v>0.14542230104189757</c:v>
                </c:pt>
                <c:pt idx="22">
                  <c:v>0.1444102564102564</c:v>
                </c:pt>
                <c:pt idx="23">
                  <c:v>0.1440536013400335</c:v>
                </c:pt>
                <c:pt idx="24">
                  <c:v>0.14347536617842876</c:v>
                </c:pt>
                <c:pt idx="25">
                  <c:v>0.13938784308090243</c:v>
                </c:pt>
                <c:pt idx="26">
                  <c:v>0.14127105666156203</c:v>
                </c:pt>
                <c:pt idx="27">
                  <c:v>0.14705546026300742</c:v>
                </c:pt>
                <c:pt idx="28">
                  <c:v>0.16566576931041624</c:v>
                </c:pt>
                <c:pt idx="29">
                  <c:v>0.17406816261383909</c:v>
                </c:pt>
                <c:pt idx="30">
                  <c:v>0.18063973063973063</c:v>
                </c:pt>
                <c:pt idx="31">
                  <c:v>0.19381938193819381</c:v>
                </c:pt>
                <c:pt idx="32">
                  <c:v>0.19765391917548142</c:v>
                </c:pt>
                <c:pt idx="33">
                  <c:v>0.24076017255450624</c:v>
                </c:pt>
                <c:pt idx="34">
                  <c:v>0.2316974189708349</c:v>
                </c:pt>
                <c:pt idx="35">
                  <c:v>0.21605094253803003</c:v>
                </c:pt>
                <c:pt idx="36">
                  <c:v>0.21433465807866248</c:v>
                </c:pt>
                <c:pt idx="37">
                  <c:v>0.20452472968865343</c:v>
                </c:pt>
                <c:pt idx="38">
                  <c:v>0.26370670596904938</c:v>
                </c:pt>
                <c:pt idx="39">
                  <c:v>0.25086943921170846</c:v>
                </c:pt>
                <c:pt idx="40">
                  <c:v>0.24826914379153184</c:v>
                </c:pt>
                <c:pt idx="41">
                  <c:v>0.24697312063674076</c:v>
                </c:pt>
                <c:pt idx="42">
                  <c:v>0.22678149273893955</c:v>
                </c:pt>
                <c:pt idx="43">
                  <c:v>0.25333089423458033</c:v>
                </c:pt>
                <c:pt idx="44">
                  <c:v>0.28141166273936241</c:v>
                </c:pt>
                <c:pt idx="45">
                  <c:v>0.18780391269931018</c:v>
                </c:pt>
                <c:pt idx="46">
                  <c:v>0.19196096057531783</c:v>
                </c:pt>
                <c:pt idx="47">
                  <c:v>0.19135946856287425</c:v>
                </c:pt>
                <c:pt idx="48">
                  <c:v>0.1967439813941794</c:v>
                </c:pt>
                <c:pt idx="49">
                  <c:v>0.16810527532657701</c:v>
                </c:pt>
                <c:pt idx="50">
                  <c:v>0.16051275651197205</c:v>
                </c:pt>
                <c:pt idx="51">
                  <c:v>0.1539380921861738</c:v>
                </c:pt>
                <c:pt idx="52">
                  <c:v>0.16048335806656774</c:v>
                </c:pt>
                <c:pt idx="53">
                  <c:v>0.14980316210553052</c:v>
                </c:pt>
                <c:pt idx="54">
                  <c:v>0.16493012182756037</c:v>
                </c:pt>
                <c:pt idx="55">
                  <c:v>0.19184522571250259</c:v>
                </c:pt>
                <c:pt idx="56">
                  <c:v>0.21492604213357239</c:v>
                </c:pt>
                <c:pt idx="57">
                  <c:v>0.22816788566407362</c:v>
                </c:pt>
                <c:pt idx="58">
                  <c:v>0.2033413788918704</c:v>
                </c:pt>
                <c:pt idx="59">
                  <c:v>0.21325602212454409</c:v>
                </c:pt>
              </c:numCache>
            </c:numRef>
          </c:val>
          <c:smooth val="0"/>
        </c:ser>
        <c:ser>
          <c:idx val="7"/>
          <c:order val="5"/>
          <c:tx>
            <c:v>Other Expenditures as Share of Total Basic Research Expenditures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'Funding Sources of R&amp;D'!$X$3:$X$62</c:f>
              <c:numCache>
                <c:formatCode>0.00</c:formatCode>
                <c:ptCount val="60"/>
                <c:pt idx="0">
                  <c:v>8.9130434782608695E-2</c:v>
                </c:pt>
                <c:pt idx="1">
                  <c:v>9.6267190569744587E-2</c:v>
                </c:pt>
                <c:pt idx="2">
                  <c:v>0.10535405872193437</c:v>
                </c:pt>
                <c:pt idx="3">
                  <c:v>0.10445682451253482</c:v>
                </c:pt>
                <c:pt idx="4">
                  <c:v>0.11670761670761672</c:v>
                </c:pt>
                <c:pt idx="5">
                  <c:v>0.12076271186440679</c:v>
                </c:pt>
                <c:pt idx="6">
                  <c:v>0.12143514259429622</c:v>
                </c:pt>
                <c:pt idx="7">
                  <c:v>0.11586314152410576</c:v>
                </c:pt>
                <c:pt idx="8">
                  <c:v>0.11838624338624339</c:v>
                </c:pt>
                <c:pt idx="9">
                  <c:v>0.11677631578947367</c:v>
                </c:pt>
                <c:pt idx="10">
                  <c:v>0.11631205673758865</c:v>
                </c:pt>
                <c:pt idx="11">
                  <c:v>0.11227045075125208</c:v>
                </c:pt>
                <c:pt idx="12">
                  <c:v>0.11336336336336336</c:v>
                </c:pt>
                <c:pt idx="13">
                  <c:v>0.11706484641638226</c:v>
                </c:pt>
                <c:pt idx="14">
                  <c:v>0.12436868686868688</c:v>
                </c:pt>
                <c:pt idx="15">
                  <c:v>0.13062796208530805</c:v>
                </c:pt>
                <c:pt idx="16">
                  <c:v>0.14150673159553137</c:v>
                </c:pt>
                <c:pt idx="17">
                  <c:v>0.15637173066221483</c:v>
                </c:pt>
                <c:pt idx="18">
                  <c:v>0.16451612903225807</c:v>
                </c:pt>
                <c:pt idx="19">
                  <c:v>0.1633766233766234</c:v>
                </c:pt>
                <c:pt idx="20">
                  <c:v>0.15759941449133935</c:v>
                </c:pt>
                <c:pt idx="21">
                  <c:v>0.15694967856351141</c:v>
                </c:pt>
                <c:pt idx="22">
                  <c:v>0.15507692307692308</c:v>
                </c:pt>
                <c:pt idx="23">
                  <c:v>0.15000930578820026</c:v>
                </c:pt>
                <c:pt idx="24">
                  <c:v>0.15179760319573901</c:v>
                </c:pt>
                <c:pt idx="25">
                  <c:v>0.14915936197729557</c:v>
                </c:pt>
                <c:pt idx="26">
                  <c:v>0.14943848902501278</c:v>
                </c:pt>
                <c:pt idx="27">
                  <c:v>0.15025728987993139</c:v>
                </c:pt>
                <c:pt idx="28">
                  <c:v>0.15168772002484987</c:v>
                </c:pt>
                <c:pt idx="29">
                  <c:v>0.15726222889869496</c:v>
                </c:pt>
                <c:pt idx="30">
                  <c:v>0.15824915824915825</c:v>
                </c:pt>
                <c:pt idx="31">
                  <c:v>0.15729072907290728</c:v>
                </c:pt>
                <c:pt idx="32">
                  <c:v>0.16449688093300785</c:v>
                </c:pt>
                <c:pt idx="33">
                  <c:v>0.16346041739535969</c:v>
                </c:pt>
                <c:pt idx="34">
                  <c:v>0.16828093717872408</c:v>
                </c:pt>
                <c:pt idx="35">
                  <c:v>0.17258806286956083</c:v>
                </c:pt>
                <c:pt idx="36">
                  <c:v>0.17390708510346717</c:v>
                </c:pt>
                <c:pt idx="37">
                  <c:v>0.18507099743801295</c:v>
                </c:pt>
                <c:pt idx="38">
                  <c:v>0.17313927781871777</c:v>
                </c:pt>
                <c:pt idx="39">
                  <c:v>0.17997391682364874</c:v>
                </c:pt>
                <c:pt idx="40">
                  <c:v>0.18115715130640506</c:v>
                </c:pt>
                <c:pt idx="41">
                  <c:v>0.18744730363225523</c:v>
                </c:pt>
                <c:pt idx="42">
                  <c:v>0.19949341438703141</c:v>
                </c:pt>
                <c:pt idx="43">
                  <c:v>0.19598158480441477</c:v>
                </c:pt>
                <c:pt idx="44">
                  <c:v>0.19257333224993906</c:v>
                </c:pt>
                <c:pt idx="45">
                  <c:v>0.2228316182291078</c:v>
                </c:pt>
                <c:pt idx="46">
                  <c:v>0.22244766919224346</c:v>
                </c:pt>
                <c:pt idx="47">
                  <c:v>0.22887818113772457</c:v>
                </c:pt>
                <c:pt idx="48">
                  <c:v>0.22519747731891801</c:v>
                </c:pt>
                <c:pt idx="49">
                  <c:v>0.23209124889214289</c:v>
                </c:pt>
                <c:pt idx="50">
                  <c:v>0.23389612936582932</c:v>
                </c:pt>
                <c:pt idx="51">
                  <c:v>0.23573123625088774</c:v>
                </c:pt>
                <c:pt idx="52">
                  <c:v>0.24094519006539361</c:v>
                </c:pt>
                <c:pt idx="53">
                  <c:v>0.25400025398437992</c:v>
                </c:pt>
                <c:pt idx="54">
                  <c:v>0.25868884741428722</c:v>
                </c:pt>
                <c:pt idx="55">
                  <c:v>0.26511337632619097</c:v>
                </c:pt>
                <c:pt idx="56">
                  <c:v>0.25203680755134861</c:v>
                </c:pt>
                <c:pt idx="57">
                  <c:v>0.24097381955392447</c:v>
                </c:pt>
                <c:pt idx="58">
                  <c:v>0.25862650180013758</c:v>
                </c:pt>
                <c:pt idx="59">
                  <c:v>0.26071156595278494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00480"/>
        <c:axId val="132498944"/>
      </c:lineChart>
      <c:catAx>
        <c:axId val="13243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2497408"/>
        <c:crosses val="autoZero"/>
        <c:auto val="1"/>
        <c:lblAlgn val="ctr"/>
        <c:lblOffset val="100"/>
        <c:tickLblSkip val="4"/>
        <c:noMultiLvlLbl val="0"/>
      </c:catAx>
      <c:valAx>
        <c:axId val="13249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Dollars (Millions)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32434176"/>
        <c:crosses val="autoZero"/>
        <c:crossBetween val="between"/>
      </c:valAx>
      <c:valAx>
        <c:axId val="1324989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Basic Research Expenditures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2500480"/>
        <c:crosses val="max"/>
        <c:crossBetween val="between"/>
      </c:valAx>
      <c:catAx>
        <c:axId val="13250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2498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664306339891916"/>
          <c:y val="7.9674548843030643E-2"/>
          <c:w val="0.13157134937665727"/>
          <c:h val="0.8879194007942672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Basic</a:t>
            </a:r>
            <a:r>
              <a:rPr lang="en-US" baseline="0"/>
              <a:t> Research as Share of Source's Total R&amp;D Expenditures  </a:t>
            </a:r>
            <a:r>
              <a:rPr lang="en-US"/>
              <a:t>(1953-2012)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6430457466382E-2"/>
          <c:y val="0.12439942396388719"/>
          <c:w val="0.77451303934459181"/>
          <c:h val="0.78602542899199901"/>
        </c:manualLayout>
      </c:layout>
      <c:lineChart>
        <c:grouping val="standard"/>
        <c:varyColors val="0"/>
        <c:ser>
          <c:idx val="1"/>
          <c:order val="0"/>
          <c:tx>
            <c:strRef>
              <c:f>'Funding Sources of R&amp;D'!$AI$2</c:f>
              <c:strCache>
                <c:ptCount val="1"/>
                <c:pt idx="0">
                  <c:v>Federal</c:v>
                </c:pt>
              </c:strCache>
            </c:strRef>
          </c:tx>
          <c:marker>
            <c:symbol val="none"/>
          </c:marker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R&amp;D'!$AI$3:$AI$62</c:f>
              <c:numCache>
                <c:formatCode>General</c:formatCode>
                <c:ptCount val="60"/>
                <c:pt idx="0">
                  <c:v>9.5220984549047788E-2</c:v>
                </c:pt>
                <c:pt idx="1">
                  <c:v>9.3931568754034855E-2</c:v>
                </c:pt>
                <c:pt idx="2">
                  <c:v>9.0757701915070779E-2</c:v>
                </c:pt>
                <c:pt idx="3">
                  <c:v>7.8947368421052627E-2</c:v>
                </c:pt>
                <c:pt idx="4">
                  <c:v>7.2517246911599553E-2</c:v>
                </c:pt>
                <c:pt idx="5">
                  <c:v>7.7143676512761689E-2</c:v>
                </c:pt>
                <c:pt idx="6">
                  <c:v>8.1547691930941593E-2</c:v>
                </c:pt>
                <c:pt idx="7">
                  <c:v>8.9063376332024671E-2</c:v>
                </c:pt>
                <c:pt idx="8">
                  <c:v>0.10259384226064952</c:v>
                </c:pt>
                <c:pt idx="9">
                  <c:v>0.12014203985006905</c:v>
                </c:pt>
                <c:pt idx="10">
                  <c:v>0.12417346500644054</c:v>
                </c:pt>
                <c:pt idx="11">
                  <c:v>0.13263867126292697</c:v>
                </c:pt>
                <c:pt idx="12">
                  <c:v>0.14400485068970745</c:v>
                </c:pt>
                <c:pt idx="13">
                  <c:v>0.14648782209671726</c:v>
                </c:pt>
                <c:pt idx="14">
                  <c:v>0.15656114811508617</c:v>
                </c:pt>
                <c:pt idx="15">
                  <c:v>0.16031809676557071</c:v>
                </c:pt>
                <c:pt idx="16">
                  <c:v>0.16134751773049646</c:v>
                </c:pt>
                <c:pt idx="17">
                  <c:v>0.1669113721302723</c:v>
                </c:pt>
                <c:pt idx="18">
                  <c:v>0.16824457593688363</c:v>
                </c:pt>
                <c:pt idx="19">
                  <c:v>0.1655963588752416</c:v>
                </c:pt>
                <c:pt idx="20">
                  <c:v>0.17164044130945921</c:v>
                </c:pt>
                <c:pt idx="21">
                  <c:v>0.18198646381674091</c:v>
                </c:pt>
                <c:pt idx="22">
                  <c:v>0.18426590406302271</c:v>
                </c:pt>
                <c:pt idx="23">
                  <c:v>0.18692095407056969</c:v>
                </c:pt>
                <c:pt idx="24">
                  <c:v>0.19188074849349826</c:v>
                </c:pt>
                <c:pt idx="25">
                  <c:v>0.20275251904644875</c:v>
                </c:pt>
                <c:pt idx="26">
                  <c:v>0.2041505968778696</c:v>
                </c:pt>
                <c:pt idx="27">
                  <c:v>0.20492896685119721</c:v>
                </c:pt>
                <c:pt idx="28">
                  <c:v>0.19535255935267792</c:v>
                </c:pt>
                <c:pt idx="29">
                  <c:v>0.1917701236097272</c:v>
                </c:pt>
                <c:pt idx="30">
                  <c:v>0.18945260669223904</c:v>
                </c:pt>
                <c:pt idx="31">
                  <c:v>0.18616311598881</c:v>
                </c:pt>
                <c:pt idx="32">
                  <c:v>0.17870101251875914</c:v>
                </c:pt>
                <c:pt idx="33">
                  <c:v>0.18710409725019223</c:v>
                </c:pt>
                <c:pt idx="34">
                  <c:v>0.18922008565237422</c:v>
                </c:pt>
                <c:pt idx="35">
                  <c:v>0.20117742927940663</c:v>
                </c:pt>
                <c:pt idx="36">
                  <c:v>0.22147983991003209</c:v>
                </c:pt>
                <c:pt idx="37">
                  <c:v>0.22816101282259374</c:v>
                </c:pt>
                <c:pt idx="38">
                  <c:v>0.25143543424970799</c:v>
                </c:pt>
                <c:pt idx="39">
                  <c:v>0.25790035295083313</c:v>
                </c:pt>
                <c:pt idx="40">
                  <c:v>0.27093246100978058</c:v>
                </c:pt>
                <c:pt idx="41">
                  <c:v>0.27592674860555805</c:v>
                </c:pt>
                <c:pt idx="42">
                  <c:v>0.26981530594419478</c:v>
                </c:pt>
                <c:pt idx="43">
                  <c:v>0.284932327980566</c:v>
                </c:pt>
                <c:pt idx="44">
                  <c:v>0.30074023600830058</c:v>
                </c:pt>
                <c:pt idx="45">
                  <c:v>0.31404124549960077</c:v>
                </c:pt>
                <c:pt idx="46">
                  <c:v>0.33843481875129888</c:v>
                </c:pt>
                <c:pt idx="47">
                  <c:v>0.36524122483864313</c:v>
                </c:pt>
                <c:pt idx="48">
                  <c:v>0.3680468479043833</c:v>
                </c:pt>
                <c:pt idx="49">
                  <c:v>0.38759882960841685</c:v>
                </c:pt>
                <c:pt idx="50">
                  <c:v>0.39175364742517732</c:v>
                </c:pt>
                <c:pt idx="51">
                  <c:v>0.38149631875270679</c:v>
                </c:pt>
                <c:pt idx="52">
                  <c:v>0.37824218629239187</c:v>
                </c:pt>
                <c:pt idx="53">
                  <c:v>0.369818231946277</c:v>
                </c:pt>
                <c:pt idx="54">
                  <c:v>0.36702914147747479</c:v>
                </c:pt>
                <c:pt idx="55">
                  <c:v>0.32787653969503361</c:v>
                </c:pt>
                <c:pt idx="56">
                  <c:v>0.31720366840044872</c:v>
                </c:pt>
                <c:pt idx="57">
                  <c:v>0.32140705562032029</c:v>
                </c:pt>
                <c:pt idx="58">
                  <c:v>0.30914711624879909</c:v>
                </c:pt>
                <c:pt idx="59">
                  <c:v>0.29160556370261742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'Funding Sources of R&amp;D'!$AJ$2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R&amp;D'!$AJ$3:$AJ$62</c:f>
              <c:numCache>
                <c:formatCode>General</c:formatCode>
                <c:ptCount val="60"/>
                <c:pt idx="0">
                  <c:v>6.8535825545171333E-2</c:v>
                </c:pt>
                <c:pt idx="1">
                  <c:v>7.1157894736842101E-2</c:v>
                </c:pt>
                <c:pt idx="2">
                  <c:v>7.6130055511498804E-2</c:v>
                </c:pt>
                <c:pt idx="3">
                  <c:v>7.5014943215780033E-2</c:v>
                </c:pt>
                <c:pt idx="4">
                  <c:v>7.7233429394812675E-2</c:v>
                </c:pt>
                <c:pt idx="5">
                  <c:v>7.8769894793633666E-2</c:v>
                </c:pt>
                <c:pt idx="6">
                  <c:v>7.1340713407134076E-2</c:v>
                </c:pt>
                <c:pt idx="7">
                  <c:v>7.5952170062001778E-2</c:v>
                </c:pt>
                <c:pt idx="8">
                  <c:v>7.588816480975405E-2</c:v>
                </c:pt>
                <c:pt idx="9">
                  <c:v>7.6893052302888371E-2</c:v>
                </c:pt>
                <c:pt idx="10">
                  <c:v>7.7895894428152493E-2</c:v>
                </c:pt>
                <c:pt idx="11">
                  <c:v>7.3709239130434784E-2</c:v>
                </c:pt>
                <c:pt idx="12">
                  <c:v>7.0545121392579013E-2</c:v>
                </c:pt>
                <c:pt idx="13">
                  <c:v>6.9840403764834261E-2</c:v>
                </c:pt>
                <c:pt idx="14">
                  <c:v>6.0766020132580409E-2</c:v>
                </c:pt>
                <c:pt idx="15">
                  <c:v>5.9613676731793963E-2</c:v>
                </c:pt>
                <c:pt idx="16">
                  <c:v>5.4040555389072022E-2</c:v>
                </c:pt>
                <c:pt idx="17">
                  <c:v>5.0818260120585705E-2</c:v>
                </c:pt>
                <c:pt idx="18">
                  <c:v>5.0905395417590538E-2</c:v>
                </c:pt>
                <c:pt idx="19">
                  <c:v>4.8228766538625692E-2</c:v>
                </c:pt>
                <c:pt idx="20">
                  <c:v>4.5642529513497253E-2</c:v>
                </c:pt>
                <c:pt idx="21">
                  <c:v>4.4071212630164593E-2</c:v>
                </c:pt>
                <c:pt idx="22">
                  <c:v>4.4489383215369056E-2</c:v>
                </c:pt>
                <c:pt idx="23">
                  <c:v>4.3723873008699579E-2</c:v>
                </c:pt>
                <c:pt idx="24">
                  <c:v>4.3885551369514303E-2</c:v>
                </c:pt>
                <c:pt idx="25">
                  <c:v>4.3193658992741683E-2</c:v>
                </c:pt>
                <c:pt idx="26">
                  <c:v>4.2418668812507186E-2</c:v>
                </c:pt>
                <c:pt idx="27">
                  <c:v>4.1579100520547058E-2</c:v>
                </c:pt>
                <c:pt idx="28">
                  <c:v>4.4508734839212194E-2</c:v>
                </c:pt>
                <c:pt idx="29">
                  <c:v>4.5561781185491007E-2</c:v>
                </c:pt>
                <c:pt idx="30">
                  <c:v>4.74107458465889E-2</c:v>
                </c:pt>
                <c:pt idx="31">
                  <c:v>4.9514246843083524E-2</c:v>
                </c:pt>
                <c:pt idx="32">
                  <c:v>5.0291570339187741E-2</c:v>
                </c:pt>
                <c:pt idx="33">
                  <c:v>6.7714908757029721E-2</c:v>
                </c:pt>
                <c:pt idx="34">
                  <c:v>6.8428790590641775E-2</c:v>
                </c:pt>
                <c:pt idx="35">
                  <c:v>6.2888918310605058E-2</c:v>
                </c:pt>
                <c:pt idx="36">
                  <c:v>6.2588373395939492E-2</c:v>
                </c:pt>
                <c:pt idx="37">
                  <c:v>5.6605134121719067E-2</c:v>
                </c:pt>
                <c:pt idx="38">
                  <c:v>7.7540628385698807E-2</c:v>
                </c:pt>
                <c:pt idx="39">
                  <c:v>7.1963753130553157E-2</c:v>
                </c:pt>
                <c:pt idx="40">
                  <c:v>7.3910656764958726E-2</c:v>
                </c:pt>
                <c:pt idx="41">
                  <c:v>7.3817588000483852E-2</c:v>
                </c:pt>
                <c:pt idx="42">
                  <c:v>6.0565882872888312E-2</c:v>
                </c:pt>
                <c:pt idx="43">
                  <c:v>6.7324598718166859E-2</c:v>
                </c:pt>
                <c:pt idx="44">
                  <c:v>7.6269195760049327E-2</c:v>
                </c:pt>
                <c:pt idx="45">
                  <c:v>4.4938271604938275E-2</c:v>
                </c:pt>
                <c:pt idx="46">
                  <c:v>4.5405392270026608E-2</c:v>
                </c:pt>
                <c:pt idx="47">
                  <c:v>4.3975123228175039E-2</c:v>
                </c:pt>
                <c:pt idx="48">
                  <c:v>4.9857701129895508E-2</c:v>
                </c:pt>
                <c:pt idx="49">
                  <c:v>4.8299685014088559E-2</c:v>
                </c:pt>
                <c:pt idx="50">
                  <c:v>4.8373837399859225E-2</c:v>
                </c:pt>
                <c:pt idx="51">
                  <c:v>4.6454128704124784E-2</c:v>
                </c:pt>
                <c:pt idx="52">
                  <c:v>4.7375135395354435E-2</c:v>
                </c:pt>
                <c:pt idx="53">
                  <c:v>4.1552551626964904E-2</c:v>
                </c:pt>
                <c:pt idx="54">
                  <c:v>4.5484941700001218E-2</c:v>
                </c:pt>
                <c:pt idx="55">
                  <c:v>5.3473062456753422E-2</c:v>
                </c:pt>
                <c:pt idx="56">
                  <c:v>6.5931977190924904E-2</c:v>
                </c:pt>
                <c:pt idx="57">
                  <c:v>7.0858147262307977E-2</c:v>
                </c:pt>
                <c:pt idx="58">
                  <c:v>5.6414745647310575E-2</c:v>
                </c:pt>
                <c:pt idx="59">
                  <c:v>5.5999158012910472E-2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'Funding Sources of R&amp;D'!$AK$2</c:f>
              <c:strCache>
                <c:ptCount val="1"/>
                <c:pt idx="0">
                  <c:v>U&amp;C</c:v>
                </c:pt>
              </c:strCache>
            </c:strRef>
          </c:tx>
          <c:marker>
            <c:symbol val="none"/>
          </c:marker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R&amp;D'!$AK$3:$AK$62</c:f>
              <c:numCache>
                <c:formatCode>General</c:formatCode>
                <c:ptCount val="60"/>
                <c:pt idx="0">
                  <c:v>0.31060606060606061</c:v>
                </c:pt>
                <c:pt idx="1">
                  <c:v>0.33793103448275863</c:v>
                </c:pt>
                <c:pt idx="2">
                  <c:v>0.39102564102564102</c:v>
                </c:pt>
                <c:pt idx="3">
                  <c:v>0.42372881355932202</c:v>
                </c:pt>
                <c:pt idx="4">
                  <c:v>0.46116504854368934</c:v>
                </c:pt>
                <c:pt idx="5">
                  <c:v>0.48510638297872338</c:v>
                </c:pt>
                <c:pt idx="6">
                  <c:v>0.50965250965250963</c:v>
                </c:pt>
                <c:pt idx="7">
                  <c:v>0.53214285714285714</c:v>
                </c:pt>
                <c:pt idx="8">
                  <c:v>0.55246913580246915</c:v>
                </c:pt>
                <c:pt idx="9">
                  <c:v>0.56799999999999995</c:v>
                </c:pt>
                <c:pt idx="10">
                  <c:v>0.58851674641148322</c:v>
                </c:pt>
                <c:pt idx="11">
                  <c:v>0.59513274336283184</c:v>
                </c:pt>
                <c:pt idx="12">
                  <c:v>0.59099804305283754</c:v>
                </c:pt>
                <c:pt idx="13">
                  <c:v>0.59445407279029461</c:v>
                </c:pt>
                <c:pt idx="14">
                  <c:v>0.61658841940532083</c:v>
                </c:pt>
                <c:pt idx="15">
                  <c:v>0.63362068965517238</c:v>
                </c:pt>
                <c:pt idx="16">
                  <c:v>0.65257595772787313</c:v>
                </c:pt>
                <c:pt idx="17">
                  <c:v>0.66984505363528013</c:v>
                </c:pt>
                <c:pt idx="18">
                  <c:v>0.66666666666666663</c:v>
                </c:pt>
                <c:pt idx="19">
                  <c:v>0.63728470111448832</c:v>
                </c:pt>
                <c:pt idx="20">
                  <c:v>0.60543580131208996</c:v>
                </c:pt>
                <c:pt idx="21">
                  <c:v>0.59646166807076662</c:v>
                </c:pt>
                <c:pt idx="22">
                  <c:v>0.57534246575342463</c:v>
                </c:pt>
                <c:pt idx="23">
                  <c:v>0.55933379597501731</c:v>
                </c:pt>
                <c:pt idx="24">
                  <c:v>0.5612307692307692</c:v>
                </c:pt>
                <c:pt idx="25">
                  <c:v>0.56138453217955653</c:v>
                </c:pt>
                <c:pt idx="26">
                  <c:v>0.56899902818270165</c:v>
                </c:pt>
                <c:pt idx="27">
                  <c:v>0.5688311688311688</c:v>
                </c:pt>
                <c:pt idx="28">
                  <c:v>0.56216423637759017</c:v>
                </c:pt>
                <c:pt idx="29">
                  <c:v>0.57304139582620595</c:v>
                </c:pt>
                <c:pt idx="30">
                  <c:v>0.58114374034003091</c:v>
                </c:pt>
                <c:pt idx="31">
                  <c:v>0.58477412158393749</c:v>
                </c:pt>
                <c:pt idx="32">
                  <c:v>0.59636184857423791</c:v>
                </c:pt>
                <c:pt idx="33">
                  <c:v>0.60496224379719521</c:v>
                </c:pt>
                <c:pt idx="34">
                  <c:v>0.6008500772797527</c:v>
                </c:pt>
                <c:pt idx="35">
                  <c:v>0.59154685605404467</c:v>
                </c:pt>
                <c:pt idx="36">
                  <c:v>0.58941012540640969</c:v>
                </c:pt>
                <c:pt idx="37">
                  <c:v>0.59400696864111502</c:v>
                </c:pt>
                <c:pt idx="38">
                  <c:v>0.60297703066854869</c:v>
                </c:pt>
                <c:pt idx="39">
                  <c:v>0.60533690751797242</c:v>
                </c:pt>
                <c:pt idx="40">
                  <c:v>0.60168708111855784</c:v>
                </c:pt>
                <c:pt idx="41">
                  <c:v>0.60242792109256449</c:v>
                </c:pt>
                <c:pt idx="42">
                  <c:v>0.60361741263028812</c:v>
                </c:pt>
                <c:pt idx="43">
                  <c:v>0.61009870918754749</c:v>
                </c:pt>
                <c:pt idx="44">
                  <c:v>0.62643171806167397</c:v>
                </c:pt>
                <c:pt idx="45">
                  <c:v>0.64348110049799989</c:v>
                </c:pt>
                <c:pt idx="46">
                  <c:v>0.64900711877107531</c:v>
                </c:pt>
                <c:pt idx="47">
                  <c:v>0.65211596134621796</c:v>
                </c:pt>
                <c:pt idx="48">
                  <c:v>0.65484676780600748</c:v>
                </c:pt>
                <c:pt idx="49">
                  <c:v>0.65360824742268042</c:v>
                </c:pt>
                <c:pt idx="50">
                  <c:v>0.64810789447683037</c:v>
                </c:pt>
                <c:pt idx="51">
                  <c:v>0.65177203065134104</c:v>
                </c:pt>
                <c:pt idx="52">
                  <c:v>0.65900981266726133</c:v>
                </c:pt>
                <c:pt idx="53">
                  <c:v>0.66952592158667723</c:v>
                </c:pt>
                <c:pt idx="54">
                  <c:v>0.67493577700241558</c:v>
                </c:pt>
                <c:pt idx="55">
                  <c:v>0.67080745341614911</c:v>
                </c:pt>
                <c:pt idx="56">
                  <c:v>0.63739414549576578</c:v>
                </c:pt>
                <c:pt idx="57">
                  <c:v>0.60738714090287282</c:v>
                </c:pt>
                <c:pt idx="58">
                  <c:v>0.60335336122558114</c:v>
                </c:pt>
                <c:pt idx="59">
                  <c:v>0.60046772109052859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'Funding Sources of R&amp;D'!$AL$2</c:f>
              <c:strCache>
                <c:ptCount val="1"/>
                <c:pt idx="0">
                  <c:v>Other nonprofit</c:v>
                </c:pt>
              </c:strCache>
            </c:strRef>
          </c:tx>
          <c:marker>
            <c:symbol val="none"/>
          </c:marker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R&amp;D'!$AL$3:$AL$62</c:f>
              <c:numCache>
                <c:formatCode>General</c:formatCode>
                <c:ptCount val="60"/>
                <c:pt idx="0">
                  <c:v>0.16216216216216217</c:v>
                </c:pt>
                <c:pt idx="1">
                  <c:v>0.2</c:v>
                </c:pt>
                <c:pt idx="2">
                  <c:v>0.2857142857142857</c:v>
                </c:pt>
                <c:pt idx="3">
                  <c:v>0.32608695652173914</c:v>
                </c:pt>
                <c:pt idx="4">
                  <c:v>0.39215686274509803</c:v>
                </c:pt>
                <c:pt idx="5">
                  <c:v>0.42857142857142855</c:v>
                </c:pt>
                <c:pt idx="6">
                  <c:v>0.45901639344262296</c:v>
                </c:pt>
                <c:pt idx="7">
                  <c:v>0.4925373134328358</c:v>
                </c:pt>
                <c:pt idx="8">
                  <c:v>0.53333333333333333</c:v>
                </c:pt>
                <c:pt idx="9">
                  <c:v>0.5714285714285714</c:v>
                </c:pt>
                <c:pt idx="10">
                  <c:v>0.60416666666666663</c:v>
                </c:pt>
                <c:pt idx="11">
                  <c:v>0.61403508771929827</c:v>
                </c:pt>
                <c:pt idx="12">
                  <c:v>0.63235294117647056</c:v>
                </c:pt>
                <c:pt idx="13">
                  <c:v>0.64242424242424245</c:v>
                </c:pt>
                <c:pt idx="14">
                  <c:v>0.68</c:v>
                </c:pt>
                <c:pt idx="15">
                  <c:v>0.70588235294117652</c:v>
                </c:pt>
                <c:pt idx="16">
                  <c:v>0.73390557939914158</c:v>
                </c:pt>
                <c:pt idx="17">
                  <c:v>0.7567567567567568</c:v>
                </c:pt>
                <c:pt idx="18">
                  <c:v>0.73793103448275865</c:v>
                </c:pt>
                <c:pt idx="19">
                  <c:v>0.69230769230769229</c:v>
                </c:pt>
                <c:pt idx="20">
                  <c:v>0.65014577259475215</c:v>
                </c:pt>
                <c:pt idx="21">
                  <c:v>0.63613231552162852</c:v>
                </c:pt>
                <c:pt idx="22">
                  <c:v>0.61111111111111116</c:v>
                </c:pt>
                <c:pt idx="23">
                  <c:v>0.58958333333333335</c:v>
                </c:pt>
                <c:pt idx="24">
                  <c:v>0.58699472759226712</c:v>
                </c:pt>
                <c:pt idx="25">
                  <c:v>0.58615611192930783</c:v>
                </c:pt>
                <c:pt idx="26">
                  <c:v>0.59363057324840762</c:v>
                </c:pt>
                <c:pt idx="27">
                  <c:v>0.59130434782608698</c:v>
                </c:pt>
                <c:pt idx="28">
                  <c:v>0.58128544423440454</c:v>
                </c:pt>
                <c:pt idx="29">
                  <c:v>0.59320629660314828</c:v>
                </c:pt>
                <c:pt idx="30">
                  <c:v>0.60132645541635965</c:v>
                </c:pt>
                <c:pt idx="31">
                  <c:v>0.60435931307793922</c:v>
                </c:pt>
                <c:pt idx="32">
                  <c:v>0.61675272518646007</c:v>
                </c:pt>
                <c:pt idx="33">
                  <c:v>0.62506191183754334</c:v>
                </c:pt>
                <c:pt idx="34">
                  <c:v>0.61847922192749782</c:v>
                </c:pt>
                <c:pt idx="35">
                  <c:v>0.60546102097348631</c:v>
                </c:pt>
                <c:pt idx="36">
                  <c:v>0.60098176718092566</c:v>
                </c:pt>
                <c:pt idx="37">
                  <c:v>0.605271415123941</c:v>
                </c:pt>
                <c:pt idx="38">
                  <c:v>0.61509543088490459</c:v>
                </c:pt>
                <c:pt idx="39">
                  <c:v>0.61725973662090217</c:v>
                </c:pt>
                <c:pt idx="40">
                  <c:v>0.61148557562685357</c:v>
                </c:pt>
                <c:pt idx="41">
                  <c:v>0.61097003555104112</c:v>
                </c:pt>
                <c:pt idx="42">
                  <c:v>0.61094890510948907</c:v>
                </c:pt>
                <c:pt idx="43">
                  <c:v>0.61767357980162307</c:v>
                </c:pt>
                <c:pt idx="44">
                  <c:v>0.64985531211244318</c:v>
                </c:pt>
                <c:pt idx="45">
                  <c:v>0.67460778617083095</c:v>
                </c:pt>
                <c:pt idx="46">
                  <c:v>0.68250578394732164</c:v>
                </c:pt>
                <c:pt idx="47">
                  <c:v>0.68977692184240091</c:v>
                </c:pt>
                <c:pt idx="48">
                  <c:v>0.694110753003223</c:v>
                </c:pt>
                <c:pt idx="49">
                  <c:v>0.69410529079690164</c:v>
                </c:pt>
                <c:pt idx="50">
                  <c:v>0.68891320204230488</c:v>
                </c:pt>
                <c:pt idx="51">
                  <c:v>0.6925951880401775</c:v>
                </c:pt>
                <c:pt idx="52">
                  <c:v>0.70426335671883433</c:v>
                </c:pt>
                <c:pt idx="53">
                  <c:v>0.71784438269154427</c:v>
                </c:pt>
                <c:pt idx="54">
                  <c:v>0.72685313394258289</c:v>
                </c:pt>
                <c:pt idx="55">
                  <c:v>0.72268041237113401</c:v>
                </c:pt>
                <c:pt idx="56">
                  <c:v>0.67676428631366958</c:v>
                </c:pt>
                <c:pt idx="57">
                  <c:v>0.63272727272727269</c:v>
                </c:pt>
                <c:pt idx="58">
                  <c:v>0.62607018897030464</c:v>
                </c:pt>
                <c:pt idx="59">
                  <c:v>0.62179771953205987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'Funding Sources of R&amp;D'!$AM$2</c:f>
              <c:strCache>
                <c:ptCount val="1"/>
                <c:pt idx="0">
                  <c:v>Other government</c:v>
                </c:pt>
              </c:strCache>
            </c:strRef>
          </c:tx>
          <c:marker>
            <c:symbol val="none"/>
          </c:marker>
          <c:cat>
            <c:strRef>
              <c:f>'Funding Sources of R&amp;D'!$A$3:$A$62</c:f>
              <c:strCache>
                <c:ptCount val="60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 (preliminary)</c:v>
                </c:pt>
              </c:strCache>
            </c:strRef>
          </c:cat>
          <c:val>
            <c:numRef>
              <c:f>'Funding Sources of R&amp;D'!$AM$3:$AM$62</c:f>
              <c:numCache>
                <c:formatCode>General</c:formatCode>
                <c:ptCount val="60"/>
                <c:pt idx="0">
                  <c:v>0.50909090909090904</c:v>
                </c:pt>
                <c:pt idx="1">
                  <c:v>0.51666666666666672</c:v>
                </c:pt>
                <c:pt idx="2">
                  <c:v>0.546875</c:v>
                </c:pt>
                <c:pt idx="3">
                  <c:v>0.55405405405405406</c:v>
                </c:pt>
                <c:pt idx="4">
                  <c:v>0.5494505494505495</c:v>
                </c:pt>
                <c:pt idx="5">
                  <c:v>0.55140186915887845</c:v>
                </c:pt>
                <c:pt idx="6">
                  <c:v>0.5641025641025641</c:v>
                </c:pt>
                <c:pt idx="7">
                  <c:v>0.57723577235772361</c:v>
                </c:pt>
                <c:pt idx="8">
                  <c:v>0.57432432432432434</c:v>
                </c:pt>
                <c:pt idx="9">
                  <c:v>0.56424581005586594</c:v>
                </c:pt>
                <c:pt idx="10">
                  <c:v>0.57360406091370564</c:v>
                </c:pt>
                <c:pt idx="11">
                  <c:v>0.57499999999999996</c:v>
                </c:pt>
                <c:pt idx="12">
                  <c:v>0.54222222222222227</c:v>
                </c:pt>
                <c:pt idx="13">
                  <c:v>0.52777777777777779</c:v>
                </c:pt>
                <c:pt idx="14">
                  <c:v>0.53136531365313655</c:v>
                </c:pt>
                <c:pt idx="15">
                  <c:v>0.53103448275862064</c:v>
                </c:pt>
                <c:pt idx="16">
                  <c:v>0.53797468354430378</c:v>
                </c:pt>
                <c:pt idx="17">
                  <c:v>0.54518950437317781</c:v>
                </c:pt>
                <c:pt idx="18">
                  <c:v>0.55737704918032782</c:v>
                </c:pt>
                <c:pt idx="19">
                  <c:v>0.55470737913486001</c:v>
                </c:pt>
                <c:pt idx="20">
                  <c:v>0.53791469194312791</c:v>
                </c:pt>
                <c:pt idx="21">
                  <c:v>0.53586497890295359</c:v>
                </c:pt>
                <c:pt idx="22">
                  <c:v>0.52434456928838946</c:v>
                </c:pt>
                <c:pt idx="23">
                  <c:v>0.51520270270270274</c:v>
                </c:pt>
                <c:pt idx="24">
                  <c:v>0.5226586102719033</c:v>
                </c:pt>
                <c:pt idx="25">
                  <c:v>0.52269601100412655</c:v>
                </c:pt>
                <c:pt idx="26">
                  <c:v>0.52970922882427307</c:v>
                </c:pt>
                <c:pt idx="27">
                  <c:v>0.53157290470723306</c:v>
                </c:pt>
                <c:pt idx="28">
                  <c:v>0.52947259565667015</c:v>
                </c:pt>
                <c:pt idx="29">
                  <c:v>0.53972602739726028</c:v>
                </c:pt>
                <c:pt idx="30">
                  <c:v>0.54754098360655734</c:v>
                </c:pt>
                <c:pt idx="31">
                  <c:v>0.55218356772760913</c:v>
                </c:pt>
                <c:pt idx="32">
                  <c:v>0.56136820925553321</c:v>
                </c:pt>
                <c:pt idx="33">
                  <c:v>0.56830601092896171</c:v>
                </c:pt>
                <c:pt idx="34">
                  <c:v>0.5689561925365062</c:v>
                </c:pt>
                <c:pt idx="35">
                  <c:v>0.56703507928880348</c:v>
                </c:pt>
                <c:pt idx="36">
                  <c:v>0.56879554222031714</c:v>
                </c:pt>
                <c:pt idx="37">
                  <c:v>0.57396678254152178</c:v>
                </c:pt>
                <c:pt idx="38">
                  <c:v>0.58204768583450206</c:v>
                </c:pt>
                <c:pt idx="39">
                  <c:v>0.5859299710889817</c:v>
                </c:pt>
                <c:pt idx="40">
                  <c:v>0.58648170011806378</c:v>
                </c:pt>
                <c:pt idx="41">
                  <c:v>0.58935879945429737</c:v>
                </c:pt>
                <c:pt idx="42">
                  <c:v>0.59261146496815287</c:v>
                </c:pt>
                <c:pt idx="43">
                  <c:v>0.59896201934418491</c:v>
                </c:pt>
                <c:pt idx="44">
                  <c:v>0.59215686274509804</c:v>
                </c:pt>
                <c:pt idx="45">
                  <c:v>0.60011732499022297</c:v>
                </c:pt>
                <c:pt idx="46">
                  <c:v>0.60305614783226724</c:v>
                </c:pt>
                <c:pt idx="47">
                  <c:v>0.60324754901960786</c:v>
                </c:pt>
                <c:pt idx="48">
                  <c:v>0.60442157953281428</c:v>
                </c:pt>
                <c:pt idx="49">
                  <c:v>0.60307204681214188</c:v>
                </c:pt>
                <c:pt idx="50">
                  <c:v>0.59879912663755464</c:v>
                </c:pt>
                <c:pt idx="51">
                  <c:v>0.60107411385606879</c:v>
                </c:pt>
                <c:pt idx="52">
                  <c:v>0.60376423972263493</c:v>
                </c:pt>
                <c:pt idx="53">
                  <c:v>0.60924725119819567</c:v>
                </c:pt>
                <c:pt idx="54">
                  <c:v>0.61219305673158342</c:v>
                </c:pt>
                <c:pt idx="55">
                  <c:v>0.61021975515169946</c:v>
                </c:pt>
                <c:pt idx="56">
                  <c:v>0.59412671712924026</c:v>
                </c:pt>
                <c:pt idx="57">
                  <c:v>0.58019441069258815</c:v>
                </c:pt>
                <c:pt idx="58">
                  <c:v>0.57818085528928898</c:v>
                </c:pt>
                <c:pt idx="59">
                  <c:v>0.57659949129328902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22720"/>
        <c:axId val="139024256"/>
      </c:lineChart>
      <c:catAx>
        <c:axId val="1390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9024256"/>
        <c:crosses val="autoZero"/>
        <c:auto val="1"/>
        <c:lblAlgn val="ctr"/>
        <c:lblOffset val="100"/>
        <c:tickLblSkip val="4"/>
        <c:noMultiLvlLbl val="0"/>
      </c:catAx>
      <c:valAx>
        <c:axId val="13902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R&amp;D Expenditures Devoted to Basic Research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3902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05573721540996"/>
          <c:y val="0.40182156185424667"/>
          <c:w val="0.12011145565241119"/>
          <c:h val="0.2741571675001918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2371" cy="62701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20699" cy="62704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</xdr:colOff>
      <xdr:row>64</xdr:row>
      <xdr:rowOff>64770</xdr:rowOff>
    </xdr:from>
    <xdr:ext cx="8324849" cy="3438525"/>
    <xdr:sp macro="" textlink="">
      <xdr:nvSpPr>
        <xdr:cNvPr id="2" name="TextBox 1"/>
        <xdr:cNvSpPr txBox="1"/>
      </xdr:nvSpPr>
      <xdr:spPr>
        <a:xfrm>
          <a:off x="137160" y="10176510"/>
          <a:ext cx="8324849" cy="3438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7432" tIns="27432" rtlCol="0" anchor="t">
          <a:noAutofit/>
        </a:bodyPr>
        <a:lstStyle/>
        <a:p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NA = not available; included in data for federal funding to industry and federal funding to other nonprofit institutions.</a:t>
          </a:r>
        </a:p>
        <a:p>
          <a:endParaRPr lang="en-US" sz="6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FFRDC = federally funded R&amp;D center; U&amp;C = universities and colleges.</a:t>
          </a:r>
        </a:p>
        <a:p>
          <a:endParaRPr lang="en-US" sz="600" baseline="300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Due to survey limitations, data on R&amp;D funded by other (nonfederal) government are separately available only for U&amp;C; nonetheless, other government funded R&amp;D is included in the own performance of these other sectors (e.g., other government funding to other nonprofits is included in other nonprofit funding for their own R&amp;D).</a:t>
          </a: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Federal funding for industry in 1953–54 did not separate out industry-administered FFRDCs, and the data for federal funding to industry for these years include the funding to these FFRDCs.</a:t>
          </a: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The data for U&amp;C R&amp;D before 2003 cover only science and engineering (S&amp;E) fields; in 2003 and later years, the R&amp;D in non-S&amp;E fields is also included. Non-S&amp;E R&amp;D was $1.4 billion in 2003 and $3.5 billion in 2012. Adjustments have also been made to U&amp;C R&amp;D for 1998 and later years to eliminate double counting of (since 1998) S&amp;E R&amp;D and (since 2010) non-S&amp;E funds passed through from one academic institution to another. For FY 1998, $479 million in total pass-through funds and $421 million in federal pass-through funds were reported. For FY 2012, total pass-through funds were an estimated $3.069 billion and federal pass-through funds were an estimated $2.747 billion. </a:t>
          </a: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Federal funding for other nonprofit institutions in 1953–54 did not separate out nonprofit-administered FFRDCs, and the data for federal funding to other nonprofit institutions these years include the funding to these FFRDCs.</a:t>
          </a: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Industry sources of funding for industry R&amp;D include all nonfederal sources of funding.</a:t>
          </a:r>
        </a:p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 </a:t>
          </a:r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The 1998–2012 data for other nonprofit R&amp;D are not based on a dedicated nonprofit survey and may later be revised.</a:t>
          </a:r>
        </a:p>
        <a:p>
          <a:endParaRPr lang="en-US" sz="6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NOTES: The R&amp;D data for 2012 are preliminary and may later be revised. Some back-year data may have been revised, accordingly, for trend comparisons, use only the historical data reported here; do not use data published earlier. Detail may not add to total due to rounding. Constant-dollar estimates are derived from unrounded data. Data are based on annual reports by performers, except for the nonprofit sector. The R&amp;D expenditures of FFRDCs are chiefly from federal funding, but any nonfederal funds are included in the totals. Expenditures for industry and, before 2001, for industry-administered FFRDCs are collected by calendar year. Expenditures for other performers are calendar-year approximations based on fiscal year data. In most cases, the approximation equals 75% of the amount reported in the same fiscal year plus 25% of the amount reported in the subsequent fiscal year. However, the fiscal year for academic performers generally begins 1 July, not 1 October; also, prior to 1977, the federal fiscal year began on 1 July, not 1 October. Therefore, calendar-year approximations for academic performers and federal performers before 1977 equal 50% of the amount reported in the same fiscal year plus 50% of amount reported in the subsequent fiscal year. Los Alamos National Laboratory (some $2 billion in annual R&amp;D expenditures in recent years) became industry administered in June 2006—previously, it was U&amp;C administered. Lawrence Livermore National Laboratory (more than $1 billion in annual R&amp;D expenditures in recent years) became industry administered in October 2007—previously, it was U&amp;C administered. The distribution of R&amp;D expenditures from 2006 to 2008 for both industry- and U&amp;C-administered FFRDCs reflect these shifts. </a:t>
          </a:r>
        </a:p>
        <a:p>
          <a:endParaRPr lang="en-US" sz="6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SOURCES: National Science Foundation, National Center for Science and Engineering Statistics (NSF/NCSES), National Patterns of R&amp;D Resources (annual series), Business R&amp;D and Innovation Survey (annual series), Higher Education R&amp;D Survey (annual series), Survey of Federal Funds for R&amp;D (annual series), FFRDC R&amp;D Survey (annual series), R&amp;D Funding and Performance by Nonprofit Organizations (FYs 1996–97). All NSF/NCSES reports available at http://www.nsf.gov/statistics/.</a:t>
          </a:r>
        </a:p>
        <a:p>
          <a:endParaRPr lang="en-US" sz="8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US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endParaRPr lang="en-US" sz="800">
            <a:latin typeface="Arial Narrow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SHACKEL\My%20Documents\State\st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\R\99%20Nat%20Pat\Indicators%20Appendix%20Tables\SEI%20Tables,%20May%2019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1st"/>
      <sheetName val="reg1"/>
      <sheetName val="Database"/>
      <sheetName val="Data-2001"/>
      <sheetName val="Data-2000"/>
      <sheetName val="1999-2000"/>
      <sheetName val="Data 1987-2000"/>
      <sheetName val="Data-1999"/>
      <sheetName val="GSP1999"/>
      <sheetName val="Working"/>
      <sheetName val="INDA31"/>
      <sheetName val="INDA31Revised"/>
      <sheetName val="INDA32"/>
      <sheetName val="ACADB22"/>
      <sheetName val="ACADB29"/>
      <sheetName val="ACADB74"/>
      <sheetName val="FFC14"/>
      <sheetName val="FFC83"/>
      <sheetName val="FFC85"/>
      <sheetName val="FFC102"/>
      <sheetName val="Data-1998"/>
      <sheetName val="Data 1987-1998"/>
      <sheetName val="GSP-BEA"/>
      <sheetName val="Working2001"/>
      <sheetName val="FFRDC01"/>
      <sheetName val="B29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0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2"/>
      <sheetName val="53"/>
      <sheetName val="54"/>
      <sheetName val="55"/>
      <sheetName val="56"/>
      <sheetName val="57"/>
      <sheetName val="5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sf.gov/statistics/nsf14304/tables/tab07.xlsx" TargetMode="External"/><Relationship Id="rId2" Type="http://schemas.openxmlformats.org/officeDocument/2006/relationships/hyperlink" Target="http://www.nsf.gov/statistics/nsf14304/tables/tab02.xlsx" TargetMode="External"/><Relationship Id="rId1" Type="http://schemas.openxmlformats.org/officeDocument/2006/relationships/hyperlink" Target="http://www.nsf.gov/statistics/nsf14304/" TargetMode="External"/><Relationship Id="rId5" Type="http://schemas.openxmlformats.org/officeDocument/2006/relationships/hyperlink" Target="../../../../Dworin/DIGEST/ssti.org" TargetMode="External"/><Relationship Id="rId4" Type="http://schemas.openxmlformats.org/officeDocument/2006/relationships/hyperlink" Target="http://www.nsf.gov/index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3.8"/>
  <cols>
    <col min="1" max="16384" width="8.88671875" style="78"/>
  </cols>
  <sheetData>
    <row r="1" spans="1:3">
      <c r="A1" s="79" t="s">
        <v>19</v>
      </c>
    </row>
    <row r="2" spans="1:3">
      <c r="A2" s="79"/>
      <c r="B2" s="79" t="s">
        <v>17</v>
      </c>
    </row>
    <row r="3" spans="1:3">
      <c r="B3" s="79"/>
      <c r="C3" s="79" t="s">
        <v>14</v>
      </c>
    </row>
    <row r="4" spans="1:3">
      <c r="B4" s="79"/>
      <c r="C4" s="79" t="s">
        <v>18</v>
      </c>
    </row>
    <row r="5" spans="1:3">
      <c r="A5" s="79" t="s">
        <v>20</v>
      </c>
    </row>
  </sheetData>
  <hyperlinks>
    <hyperlink ref="B2" r:id="rId1"/>
    <hyperlink ref="C3" r:id="rId2"/>
    <hyperlink ref="C4" r:id="rId3"/>
    <hyperlink ref="A1" r:id="rId4"/>
    <hyperlink ref="A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8"/>
  <sheetViews>
    <sheetView zoomScale="70" zoomScaleNormal="70" workbookViewId="0">
      <selection activeCell="AH62" sqref="AH62"/>
    </sheetView>
  </sheetViews>
  <sheetFormatPr defaultRowHeight="14.4"/>
  <cols>
    <col min="1" max="1" width="4.44140625" style="1" customWidth="1"/>
    <col min="2" max="2" width="7" style="1" customWidth="1"/>
    <col min="3" max="3" width="5.6640625" style="1" customWidth="1"/>
    <col min="4" max="5" width="5.5546875" style="1" customWidth="1"/>
    <col min="6" max="6" width="5.109375" style="1" customWidth="1"/>
    <col min="7" max="7" width="4.88671875" style="1" customWidth="1"/>
    <col min="8" max="14" width="9.88671875" style="1" customWidth="1"/>
    <col min="15" max="15" width="7.44140625" style="1" customWidth="1"/>
    <col min="16" max="16" width="5.6640625" style="1" customWidth="1"/>
    <col min="17" max="18" width="5.5546875" style="1" customWidth="1"/>
    <col min="19" max="19" width="5.109375" style="1" customWidth="1"/>
    <col min="20" max="20" width="7" style="1" customWidth="1"/>
    <col min="21" max="27" width="9.6640625" style="1" customWidth="1"/>
  </cols>
  <sheetData>
    <row r="1" spans="1:39" ht="39" customHeight="1">
      <c r="A1" s="62" t="s">
        <v>10</v>
      </c>
      <c r="B1" s="63"/>
      <c r="C1" s="63"/>
      <c r="D1" s="63"/>
      <c r="E1" s="63"/>
      <c r="F1" s="63"/>
      <c r="G1" s="63"/>
      <c r="H1" s="64"/>
      <c r="I1" s="59" t="s">
        <v>12</v>
      </c>
      <c r="J1" s="60"/>
      <c r="K1" s="60"/>
      <c r="L1" s="60"/>
      <c r="M1" s="60"/>
      <c r="N1" s="61"/>
      <c r="O1" s="67" t="s">
        <v>11</v>
      </c>
      <c r="P1" s="68"/>
      <c r="Q1" s="68"/>
      <c r="R1" s="68"/>
      <c r="S1" s="68"/>
      <c r="T1" s="68"/>
      <c r="U1" s="69"/>
      <c r="V1" s="59" t="s">
        <v>13</v>
      </c>
      <c r="W1" s="60"/>
      <c r="X1" s="60"/>
      <c r="Y1" s="60"/>
      <c r="Z1" s="60"/>
      <c r="AA1" s="61"/>
      <c r="AB1" s="56" t="s">
        <v>9</v>
      </c>
      <c r="AC1" s="57"/>
      <c r="AD1" s="57"/>
      <c r="AE1" s="57"/>
      <c r="AF1" s="57"/>
      <c r="AG1" s="58"/>
      <c r="AH1" s="56" t="s">
        <v>16</v>
      </c>
      <c r="AI1" s="57"/>
      <c r="AJ1" s="57"/>
      <c r="AK1" s="57"/>
      <c r="AL1" s="57"/>
      <c r="AM1" s="58"/>
    </row>
    <row r="2" spans="1:39" ht="20.399999999999999">
      <c r="A2" s="31" t="s">
        <v>8</v>
      </c>
      <c r="B2" s="12" t="s">
        <v>6</v>
      </c>
      <c r="C2" s="11" t="s">
        <v>5</v>
      </c>
      <c r="D2" s="11" t="s">
        <v>4</v>
      </c>
      <c r="E2" s="71" t="s">
        <v>15</v>
      </c>
      <c r="F2" s="11" t="s">
        <v>3</v>
      </c>
      <c r="G2" s="11" t="s">
        <v>2</v>
      </c>
      <c r="H2" s="32" t="s">
        <v>7</v>
      </c>
      <c r="I2" s="24" t="s">
        <v>5</v>
      </c>
      <c r="J2" s="22" t="s">
        <v>4</v>
      </c>
      <c r="K2" s="72" t="s">
        <v>15</v>
      </c>
      <c r="L2" s="22" t="s">
        <v>3</v>
      </c>
      <c r="M2" s="22" t="s">
        <v>2</v>
      </c>
      <c r="N2" s="25" t="s">
        <v>7</v>
      </c>
      <c r="O2" s="43" t="s">
        <v>6</v>
      </c>
      <c r="P2" s="10" t="s">
        <v>5</v>
      </c>
      <c r="Q2" s="10" t="s">
        <v>4</v>
      </c>
      <c r="R2" s="10" t="s">
        <v>15</v>
      </c>
      <c r="S2" s="10" t="s">
        <v>3</v>
      </c>
      <c r="T2" s="10" t="s">
        <v>2</v>
      </c>
      <c r="U2" s="44" t="s">
        <v>1</v>
      </c>
      <c r="V2" s="47" t="s">
        <v>5</v>
      </c>
      <c r="W2" s="23" t="s">
        <v>4</v>
      </c>
      <c r="X2" s="23" t="s">
        <v>15</v>
      </c>
      <c r="Y2" s="23" t="s">
        <v>3</v>
      </c>
      <c r="Z2" s="23" t="s">
        <v>2</v>
      </c>
      <c r="AA2" s="48" t="s">
        <v>1</v>
      </c>
      <c r="AB2" s="49" t="s">
        <v>6</v>
      </c>
      <c r="AC2" s="13" t="s">
        <v>5</v>
      </c>
      <c r="AD2" s="13" t="s">
        <v>4</v>
      </c>
      <c r="AE2" s="13" t="s">
        <v>3</v>
      </c>
      <c r="AF2" s="13" t="s">
        <v>2</v>
      </c>
      <c r="AG2" s="50" t="s">
        <v>1</v>
      </c>
      <c r="AH2" s="75" t="s">
        <v>6</v>
      </c>
      <c r="AI2" s="76" t="s">
        <v>5</v>
      </c>
      <c r="AJ2" s="76" t="s">
        <v>4</v>
      </c>
      <c r="AK2" s="76" t="s">
        <v>3</v>
      </c>
      <c r="AL2" s="76" t="s">
        <v>2</v>
      </c>
      <c r="AM2" s="77" t="s">
        <v>1</v>
      </c>
    </row>
    <row r="3" spans="1:39">
      <c r="A3" s="33">
        <v>1953</v>
      </c>
      <c r="B3" s="15">
        <v>5160</v>
      </c>
      <c r="C3" s="16">
        <v>2783</v>
      </c>
      <c r="D3" s="16">
        <v>2247</v>
      </c>
      <c r="E3" s="16">
        <f>F3+G3+H3</f>
        <v>132</v>
      </c>
      <c r="F3" s="16">
        <v>37</v>
      </c>
      <c r="G3" s="16">
        <v>55</v>
      </c>
      <c r="H3" s="27">
        <v>40</v>
      </c>
      <c r="I3" s="26">
        <f>C3/$B3</f>
        <v>0.53934108527131785</v>
      </c>
      <c r="J3" s="16">
        <f>D3/$B3</f>
        <v>0.43546511627906975</v>
      </c>
      <c r="K3" s="73">
        <f>E3/B3</f>
        <v>2.5581395348837209E-2</v>
      </c>
      <c r="L3" s="16">
        <f>F3/$B3</f>
        <v>7.1705426356589146E-3</v>
      </c>
      <c r="M3" s="16">
        <f>G3/$B3</f>
        <v>1.065891472868217E-2</v>
      </c>
      <c r="N3" s="27">
        <f>H3/$B3</f>
        <v>7.7519379844961239E-3</v>
      </c>
      <c r="O3" s="26">
        <v>460</v>
      </c>
      <c r="P3" s="16">
        <v>265</v>
      </c>
      <c r="Q3" s="16">
        <v>154</v>
      </c>
      <c r="R3" s="16">
        <f>S3+T3+U3</f>
        <v>41</v>
      </c>
      <c r="S3" s="16">
        <v>6</v>
      </c>
      <c r="T3" s="16">
        <v>28</v>
      </c>
      <c r="U3" s="27">
        <v>7</v>
      </c>
      <c r="V3" s="26">
        <f>P3/$O3</f>
        <v>0.57608695652173914</v>
      </c>
      <c r="W3" s="16">
        <f t="shared" ref="W3:W18" si="0">Q3/$O3</f>
        <v>0.33478260869565218</v>
      </c>
      <c r="X3" s="16">
        <f>(Y3+Z3+AA3)</f>
        <v>8.9130434782608695E-2</v>
      </c>
      <c r="Y3" s="16">
        <f>S3/$O3</f>
        <v>1.3043478260869565E-2</v>
      </c>
      <c r="Z3" s="16">
        <f>T3/$O3</f>
        <v>6.0869565217391307E-2</v>
      </c>
      <c r="AA3" s="27">
        <f>U3/$O3</f>
        <v>1.5217391304347827E-2</v>
      </c>
      <c r="AB3" s="51">
        <f t="shared" ref="AB3:AB18" si="1">O3/$B3</f>
        <v>8.9147286821705432E-2</v>
      </c>
      <c r="AC3" s="14">
        <f t="shared" ref="AC3:AC18" si="2">P3/$B3</f>
        <v>5.1356589147286823E-2</v>
      </c>
      <c r="AD3" s="14">
        <f t="shared" ref="AD3:AD18" si="3">Q3/$B3</f>
        <v>2.9844961240310077E-2</v>
      </c>
      <c r="AE3" s="14">
        <f t="shared" ref="AE3:AE18" si="4">S3/$B3</f>
        <v>1.1627906976744186E-3</v>
      </c>
      <c r="AF3" s="14">
        <f t="shared" ref="AF3:AF18" si="5">T3/$B3</f>
        <v>5.4263565891472867E-3</v>
      </c>
      <c r="AG3" s="52">
        <f t="shared" ref="AG3:AG18" si="6">U3/$B3</f>
        <v>1.3565891472868217E-3</v>
      </c>
      <c r="AH3">
        <f>O3/B3</f>
        <v>8.9147286821705432E-2</v>
      </c>
      <c r="AI3">
        <f t="shared" ref="AI3:AM18" si="7">P3/C3</f>
        <v>9.5220984549047788E-2</v>
      </c>
      <c r="AJ3">
        <f t="shared" si="7"/>
        <v>6.8535825545171333E-2</v>
      </c>
      <c r="AK3">
        <f t="shared" si="7"/>
        <v>0.31060606060606061</v>
      </c>
      <c r="AL3">
        <f t="shared" si="7"/>
        <v>0.16216216216216217</v>
      </c>
      <c r="AM3">
        <f t="shared" si="7"/>
        <v>0.50909090909090904</v>
      </c>
    </row>
    <row r="4" spans="1:39">
      <c r="A4" s="34">
        <v>1954</v>
      </c>
      <c r="B4" s="17">
        <v>5617</v>
      </c>
      <c r="C4" s="18">
        <v>3098</v>
      </c>
      <c r="D4" s="18">
        <v>2375</v>
      </c>
      <c r="E4" s="16">
        <f t="shared" ref="E4:E62" si="8">F4+G4+H4</f>
        <v>145</v>
      </c>
      <c r="F4" s="18">
        <v>40</v>
      </c>
      <c r="G4" s="18">
        <v>60</v>
      </c>
      <c r="H4" s="35">
        <v>45</v>
      </c>
      <c r="I4" s="26">
        <f>C4/$B4</f>
        <v>0.55153996795442406</v>
      </c>
      <c r="J4" s="16">
        <f>D4/$B4</f>
        <v>0.42282357130140646</v>
      </c>
      <c r="K4" s="73">
        <f t="shared" ref="K4:K62" si="9">E4/B4</f>
        <v>2.581449172155955E-2</v>
      </c>
      <c r="L4" s="16">
        <f>F4/$B4</f>
        <v>7.1212390956026349E-3</v>
      </c>
      <c r="M4" s="16">
        <f>G4/$B4</f>
        <v>1.0681858643403952E-2</v>
      </c>
      <c r="N4" s="27">
        <f>H4/$B4</f>
        <v>8.0113939825529647E-3</v>
      </c>
      <c r="O4" s="45">
        <v>509</v>
      </c>
      <c r="P4" s="18">
        <v>291</v>
      </c>
      <c r="Q4" s="18">
        <v>169</v>
      </c>
      <c r="R4" s="16">
        <f t="shared" ref="R4:R62" si="10">S4+T4+U4</f>
        <v>49</v>
      </c>
      <c r="S4" s="18">
        <v>8</v>
      </c>
      <c r="T4" s="18">
        <v>31</v>
      </c>
      <c r="U4" s="35">
        <v>10</v>
      </c>
      <c r="V4" s="26">
        <f>P4/$O4</f>
        <v>0.57170923379174854</v>
      </c>
      <c r="W4" s="16">
        <f t="shared" si="0"/>
        <v>0.33202357563850687</v>
      </c>
      <c r="X4" s="16">
        <f t="shared" ref="X4:X62" si="11">(Y4+Z4+AA4)</f>
        <v>9.6267190569744587E-2</v>
      </c>
      <c r="Y4" s="16">
        <f>S4/$O4</f>
        <v>1.5717092337917484E-2</v>
      </c>
      <c r="Z4" s="16">
        <f>T4/$O4</f>
        <v>6.0903732809430254E-2</v>
      </c>
      <c r="AA4" s="27">
        <f>U4/$O4</f>
        <v>1.9646365422396856E-2</v>
      </c>
      <c r="AB4" s="51">
        <f t="shared" si="1"/>
        <v>9.061776749154353E-2</v>
      </c>
      <c r="AC4" s="14">
        <f t="shared" si="2"/>
        <v>5.1807014420509168E-2</v>
      </c>
      <c r="AD4" s="14">
        <f t="shared" si="3"/>
        <v>3.0087235178921132E-2</v>
      </c>
      <c r="AE4" s="14">
        <f t="shared" si="4"/>
        <v>1.4242478191205271E-3</v>
      </c>
      <c r="AF4" s="14">
        <f t="shared" si="5"/>
        <v>5.5189602990920418E-3</v>
      </c>
      <c r="AG4" s="52">
        <f t="shared" si="6"/>
        <v>1.7803097739006587E-3</v>
      </c>
      <c r="AH4">
        <f t="shared" ref="AH4:AM62" si="12">O4/B4</f>
        <v>9.061776749154353E-2</v>
      </c>
      <c r="AI4">
        <f t="shared" si="7"/>
        <v>9.3931568754034855E-2</v>
      </c>
      <c r="AJ4">
        <f t="shared" si="7"/>
        <v>7.1157894736842101E-2</v>
      </c>
      <c r="AK4">
        <f t="shared" si="7"/>
        <v>0.33793103448275863</v>
      </c>
      <c r="AL4">
        <f t="shared" si="7"/>
        <v>0.2</v>
      </c>
      <c r="AM4">
        <f t="shared" si="7"/>
        <v>0.51666666666666672</v>
      </c>
    </row>
    <row r="5" spans="1:39">
      <c r="A5" s="34">
        <v>1955</v>
      </c>
      <c r="B5" s="17">
        <v>6281</v>
      </c>
      <c r="C5" s="18">
        <v>3603</v>
      </c>
      <c r="D5" s="18">
        <v>2522</v>
      </c>
      <c r="E5" s="16">
        <f t="shared" si="8"/>
        <v>156</v>
      </c>
      <c r="F5" s="18">
        <v>42</v>
      </c>
      <c r="G5" s="18">
        <v>64</v>
      </c>
      <c r="H5" s="35">
        <v>50</v>
      </c>
      <c r="I5" s="26">
        <f>C5/$B5</f>
        <v>0.57363477153319531</v>
      </c>
      <c r="J5" s="16">
        <f>D5/$B5</f>
        <v>0.4015284190415539</v>
      </c>
      <c r="K5" s="73">
        <f t="shared" si="9"/>
        <v>2.4836809425250756E-2</v>
      </c>
      <c r="L5" s="16">
        <f>F5/$B5</f>
        <v>6.6868333067982809E-3</v>
      </c>
      <c r="M5" s="16">
        <f>G5/$B5</f>
        <v>1.0189460277025952E-2</v>
      </c>
      <c r="N5" s="27">
        <f>H5/$B5</f>
        <v>7.9605158414265253E-3</v>
      </c>
      <c r="O5" s="45">
        <v>579</v>
      </c>
      <c r="P5" s="18">
        <v>327</v>
      </c>
      <c r="Q5" s="18">
        <v>192</v>
      </c>
      <c r="R5" s="16">
        <f t="shared" si="10"/>
        <v>61</v>
      </c>
      <c r="S5" s="18">
        <v>12</v>
      </c>
      <c r="T5" s="18">
        <v>35</v>
      </c>
      <c r="U5" s="35">
        <v>14</v>
      </c>
      <c r="V5" s="26">
        <f>P5/$O5</f>
        <v>0.56476683937823835</v>
      </c>
      <c r="W5" s="16">
        <f t="shared" si="0"/>
        <v>0.33160621761658032</v>
      </c>
      <c r="X5" s="16">
        <f t="shared" si="11"/>
        <v>0.10535405872193437</v>
      </c>
      <c r="Y5" s="16">
        <f>S5/$O5</f>
        <v>2.072538860103627E-2</v>
      </c>
      <c r="Z5" s="16">
        <f>T5/$O5</f>
        <v>6.0449050086355788E-2</v>
      </c>
      <c r="AA5" s="27">
        <f>U5/$O5</f>
        <v>2.4179620034542316E-2</v>
      </c>
      <c r="AB5" s="51">
        <f t="shared" si="1"/>
        <v>9.2182773443719154E-2</v>
      </c>
      <c r="AC5" s="14">
        <f t="shared" si="2"/>
        <v>5.2061773602929469E-2</v>
      </c>
      <c r="AD5" s="14">
        <f t="shared" si="3"/>
        <v>3.0568380831077855E-2</v>
      </c>
      <c r="AE5" s="14">
        <f t="shared" si="4"/>
        <v>1.9105238019423659E-3</v>
      </c>
      <c r="AF5" s="14">
        <f t="shared" si="5"/>
        <v>5.5723610889985668E-3</v>
      </c>
      <c r="AG5" s="52">
        <f t="shared" si="6"/>
        <v>2.2289444355994268E-3</v>
      </c>
      <c r="AH5">
        <f t="shared" si="12"/>
        <v>9.2182773443719154E-2</v>
      </c>
      <c r="AI5">
        <f t="shared" si="7"/>
        <v>9.0757701915070779E-2</v>
      </c>
      <c r="AJ5">
        <f t="shared" si="7"/>
        <v>7.6130055511498804E-2</v>
      </c>
      <c r="AK5">
        <f t="shared" si="7"/>
        <v>0.39102564102564102</v>
      </c>
      <c r="AL5">
        <f t="shared" si="7"/>
        <v>0.2857142857142857</v>
      </c>
      <c r="AM5">
        <f t="shared" si="7"/>
        <v>0.546875</v>
      </c>
    </row>
    <row r="6" spans="1:39">
      <c r="A6" s="34">
        <v>1956</v>
      </c>
      <c r="B6" s="17">
        <v>8500</v>
      </c>
      <c r="C6" s="18">
        <v>4978</v>
      </c>
      <c r="D6" s="18">
        <v>3346</v>
      </c>
      <c r="E6" s="16">
        <f t="shared" si="8"/>
        <v>177</v>
      </c>
      <c r="F6" s="18">
        <v>46</v>
      </c>
      <c r="G6" s="18">
        <v>74</v>
      </c>
      <c r="H6" s="35">
        <v>57</v>
      </c>
      <c r="I6" s="26">
        <f>C6/$B6</f>
        <v>0.58564705882352941</v>
      </c>
      <c r="J6" s="16">
        <f>D6/$B6</f>
        <v>0.39364705882352941</v>
      </c>
      <c r="K6" s="73">
        <f t="shared" si="9"/>
        <v>2.0823529411764706E-2</v>
      </c>
      <c r="L6" s="16">
        <f>F6/$B6</f>
        <v>5.4117647058823529E-3</v>
      </c>
      <c r="M6" s="16">
        <f>G6/$B6</f>
        <v>8.7058823529411761E-3</v>
      </c>
      <c r="N6" s="27">
        <f>H6/$B6</f>
        <v>6.7058823529411761E-3</v>
      </c>
      <c r="O6" s="45">
        <v>718</v>
      </c>
      <c r="P6" s="18">
        <v>393</v>
      </c>
      <c r="Q6" s="18">
        <v>251</v>
      </c>
      <c r="R6" s="16">
        <f t="shared" si="10"/>
        <v>75</v>
      </c>
      <c r="S6" s="18">
        <v>15</v>
      </c>
      <c r="T6" s="18">
        <v>41</v>
      </c>
      <c r="U6" s="35">
        <v>19</v>
      </c>
      <c r="V6" s="26">
        <f>P6/$O6</f>
        <v>0.5473537604456824</v>
      </c>
      <c r="W6" s="16">
        <f t="shared" si="0"/>
        <v>0.34958217270194986</v>
      </c>
      <c r="X6" s="16">
        <f t="shared" si="11"/>
        <v>0.10445682451253482</v>
      </c>
      <c r="Y6" s="16">
        <f>S6/$O6</f>
        <v>2.0891364902506964E-2</v>
      </c>
      <c r="Z6" s="16">
        <f>T6/$O6</f>
        <v>5.7103064066852366E-2</v>
      </c>
      <c r="AA6" s="27">
        <f>U6/$O6</f>
        <v>2.6462395543175487E-2</v>
      </c>
      <c r="AB6" s="51">
        <f t="shared" si="1"/>
        <v>8.4470588235294117E-2</v>
      </c>
      <c r="AC6" s="14">
        <f t="shared" si="2"/>
        <v>4.6235294117647062E-2</v>
      </c>
      <c r="AD6" s="14">
        <f t="shared" si="3"/>
        <v>2.9529411764705884E-2</v>
      </c>
      <c r="AE6" s="14">
        <f t="shared" si="4"/>
        <v>1.7647058823529412E-3</v>
      </c>
      <c r="AF6" s="14">
        <f t="shared" si="5"/>
        <v>4.8235294117647057E-3</v>
      </c>
      <c r="AG6" s="52">
        <f t="shared" si="6"/>
        <v>2.2352941176470588E-3</v>
      </c>
      <c r="AH6">
        <f t="shared" si="12"/>
        <v>8.4470588235294117E-2</v>
      </c>
      <c r="AI6">
        <f t="shared" si="7"/>
        <v>7.8947368421052627E-2</v>
      </c>
      <c r="AJ6">
        <f t="shared" si="7"/>
        <v>7.5014943215780033E-2</v>
      </c>
      <c r="AK6">
        <f t="shared" si="7"/>
        <v>0.42372881355932202</v>
      </c>
      <c r="AL6">
        <f t="shared" si="7"/>
        <v>0.32608695652173914</v>
      </c>
      <c r="AM6">
        <f t="shared" si="7"/>
        <v>0.55405405405405406</v>
      </c>
    </row>
    <row r="7" spans="1:39">
      <c r="A7" s="34">
        <v>1957</v>
      </c>
      <c r="B7" s="17">
        <v>9908</v>
      </c>
      <c r="C7" s="18">
        <v>6233</v>
      </c>
      <c r="D7" s="18">
        <v>3470</v>
      </c>
      <c r="E7" s="16">
        <f t="shared" si="8"/>
        <v>206</v>
      </c>
      <c r="F7" s="18">
        <v>51</v>
      </c>
      <c r="G7" s="18">
        <v>91</v>
      </c>
      <c r="H7" s="35">
        <v>64</v>
      </c>
      <c r="I7" s="26">
        <f>C7/$B7</f>
        <v>0.62908760597496971</v>
      </c>
      <c r="J7" s="16">
        <f>D7/$B7</f>
        <v>0.35022204279370206</v>
      </c>
      <c r="K7" s="73">
        <f t="shared" si="9"/>
        <v>2.0791279773920066E-2</v>
      </c>
      <c r="L7" s="16">
        <f>F7/$B7</f>
        <v>5.1473556721840933E-3</v>
      </c>
      <c r="M7" s="16">
        <f>G7/$B7</f>
        <v>9.1844973758578932E-3</v>
      </c>
      <c r="N7" s="27">
        <f>H7/$B7</f>
        <v>6.459426725878078E-3</v>
      </c>
      <c r="O7" s="45">
        <v>814</v>
      </c>
      <c r="P7" s="18">
        <v>452</v>
      </c>
      <c r="Q7" s="18">
        <v>268</v>
      </c>
      <c r="R7" s="16">
        <f t="shared" si="10"/>
        <v>95</v>
      </c>
      <c r="S7" s="18">
        <v>20</v>
      </c>
      <c r="T7" s="18">
        <v>50</v>
      </c>
      <c r="U7" s="35">
        <v>25</v>
      </c>
      <c r="V7" s="26">
        <f>P7/$O7</f>
        <v>0.55528255528255532</v>
      </c>
      <c r="W7" s="16">
        <f t="shared" si="0"/>
        <v>0.32923832923832924</v>
      </c>
      <c r="X7" s="16">
        <f t="shared" si="11"/>
        <v>0.11670761670761672</v>
      </c>
      <c r="Y7" s="16">
        <f>S7/$O7</f>
        <v>2.4570024570024569E-2</v>
      </c>
      <c r="Z7" s="16">
        <f>T7/$O7</f>
        <v>6.1425061425061427E-2</v>
      </c>
      <c r="AA7" s="27">
        <f>U7/$O7</f>
        <v>3.0712530712530713E-2</v>
      </c>
      <c r="AB7" s="51">
        <f t="shared" si="1"/>
        <v>8.2155833669761813E-2</v>
      </c>
      <c r="AC7" s="14">
        <f t="shared" si="2"/>
        <v>4.5619701251513926E-2</v>
      </c>
      <c r="AD7" s="14">
        <f t="shared" si="3"/>
        <v>2.7048849414614454E-2</v>
      </c>
      <c r="AE7" s="14">
        <f t="shared" si="4"/>
        <v>2.0185708518368995E-3</v>
      </c>
      <c r="AF7" s="14">
        <f t="shared" si="5"/>
        <v>5.0464271295922484E-3</v>
      </c>
      <c r="AG7" s="52">
        <f t="shared" si="6"/>
        <v>2.5232135647961242E-3</v>
      </c>
      <c r="AH7">
        <f t="shared" si="12"/>
        <v>8.2155833669761813E-2</v>
      </c>
      <c r="AI7">
        <f t="shared" si="7"/>
        <v>7.2517246911599553E-2</v>
      </c>
      <c r="AJ7">
        <f t="shared" si="7"/>
        <v>7.7233429394812675E-2</v>
      </c>
      <c r="AK7">
        <f t="shared" si="7"/>
        <v>0.46116504854368934</v>
      </c>
      <c r="AL7">
        <f t="shared" si="7"/>
        <v>0.39215686274509803</v>
      </c>
      <c r="AM7">
        <f t="shared" si="7"/>
        <v>0.5494505494505495</v>
      </c>
    </row>
    <row r="8" spans="1:39">
      <c r="A8" s="34">
        <v>1958</v>
      </c>
      <c r="B8" s="17">
        <v>10915</v>
      </c>
      <c r="C8" s="18">
        <v>6974</v>
      </c>
      <c r="D8" s="18">
        <v>3707</v>
      </c>
      <c r="E8" s="16">
        <f t="shared" si="8"/>
        <v>235</v>
      </c>
      <c r="F8" s="18">
        <v>56</v>
      </c>
      <c r="G8" s="18">
        <v>107</v>
      </c>
      <c r="H8" s="35">
        <v>72</v>
      </c>
      <c r="I8" s="26">
        <f>C8/$B8</f>
        <v>0.63893724232707283</v>
      </c>
      <c r="J8" s="16">
        <f>D8/$B8</f>
        <v>0.33962437013284469</v>
      </c>
      <c r="K8" s="73">
        <f t="shared" si="9"/>
        <v>2.1530004580852038E-2</v>
      </c>
      <c r="L8" s="16">
        <f>F8/$B8</f>
        <v>5.1305542830966562E-3</v>
      </c>
      <c r="M8" s="16">
        <f>G8/$B8</f>
        <v>9.803023362345396E-3</v>
      </c>
      <c r="N8" s="27">
        <f>H8/$B8</f>
        <v>6.5964269354099863E-3</v>
      </c>
      <c r="O8" s="45">
        <v>944</v>
      </c>
      <c r="P8" s="18">
        <v>538</v>
      </c>
      <c r="Q8" s="18">
        <v>292</v>
      </c>
      <c r="R8" s="16">
        <f t="shared" si="10"/>
        <v>114</v>
      </c>
      <c r="S8" s="18">
        <v>24</v>
      </c>
      <c r="T8" s="18">
        <v>59</v>
      </c>
      <c r="U8" s="35">
        <v>31</v>
      </c>
      <c r="V8" s="26">
        <f>P8/$O8</f>
        <v>0.56991525423728817</v>
      </c>
      <c r="W8" s="16">
        <f t="shared" si="0"/>
        <v>0.30932203389830509</v>
      </c>
      <c r="X8" s="16">
        <f t="shared" si="11"/>
        <v>0.12076271186440679</v>
      </c>
      <c r="Y8" s="16">
        <f>S8/$O8</f>
        <v>2.5423728813559324E-2</v>
      </c>
      <c r="Z8" s="16">
        <f>T8/$O8</f>
        <v>6.25E-2</v>
      </c>
      <c r="AA8" s="27">
        <f>U8/$O8</f>
        <v>3.283898305084746E-2</v>
      </c>
      <c r="AB8" s="51">
        <f t="shared" si="1"/>
        <v>8.6486486486486491E-2</v>
      </c>
      <c r="AC8" s="14">
        <f t="shared" si="2"/>
        <v>4.9289967934035728E-2</v>
      </c>
      <c r="AD8" s="14">
        <f t="shared" si="3"/>
        <v>2.6752175904718279E-2</v>
      </c>
      <c r="AE8" s="14">
        <f t="shared" si="4"/>
        <v>2.1988089784699956E-3</v>
      </c>
      <c r="AF8" s="14">
        <f t="shared" si="5"/>
        <v>5.4054054054054057E-3</v>
      </c>
      <c r="AG8" s="52">
        <f t="shared" si="6"/>
        <v>2.8401282638570776E-3</v>
      </c>
      <c r="AH8">
        <f t="shared" si="12"/>
        <v>8.6486486486486491E-2</v>
      </c>
      <c r="AI8">
        <f t="shared" si="7"/>
        <v>7.7143676512761689E-2</v>
      </c>
      <c r="AJ8">
        <f t="shared" si="7"/>
        <v>7.8769894793633666E-2</v>
      </c>
      <c r="AK8">
        <f t="shared" si="7"/>
        <v>0.48510638297872338</v>
      </c>
      <c r="AL8">
        <f t="shared" si="7"/>
        <v>0.42857142857142855</v>
      </c>
      <c r="AM8">
        <f t="shared" si="7"/>
        <v>0.55140186915887845</v>
      </c>
    </row>
    <row r="9" spans="1:39">
      <c r="A9" s="34">
        <v>1959</v>
      </c>
      <c r="B9" s="17">
        <v>12490</v>
      </c>
      <c r="C9" s="18">
        <v>8167</v>
      </c>
      <c r="D9" s="18">
        <v>4065</v>
      </c>
      <c r="E9" s="16">
        <f t="shared" si="8"/>
        <v>259</v>
      </c>
      <c r="F9" s="18">
        <v>61</v>
      </c>
      <c r="G9" s="18">
        <v>117</v>
      </c>
      <c r="H9" s="35">
        <v>81</v>
      </c>
      <c r="I9" s="26">
        <f>C9/$B9</f>
        <v>0.6538831064851881</v>
      </c>
      <c r="J9" s="16">
        <f>D9/$B9</f>
        <v>0.3254603682946357</v>
      </c>
      <c r="K9" s="73">
        <f t="shared" si="9"/>
        <v>2.0736589271417135E-2</v>
      </c>
      <c r="L9" s="16">
        <f>F9/$B9</f>
        <v>4.88390712570056E-3</v>
      </c>
      <c r="M9" s="16">
        <f>G9/$B9</f>
        <v>9.3674939951961574E-3</v>
      </c>
      <c r="N9" s="27">
        <f>H9/$B9</f>
        <v>6.4851881505204167E-3</v>
      </c>
      <c r="O9" s="45">
        <v>1087</v>
      </c>
      <c r="P9" s="18">
        <v>666</v>
      </c>
      <c r="Q9" s="18">
        <v>290</v>
      </c>
      <c r="R9" s="16">
        <f t="shared" si="10"/>
        <v>132</v>
      </c>
      <c r="S9" s="18">
        <v>28</v>
      </c>
      <c r="T9" s="18">
        <v>66</v>
      </c>
      <c r="U9" s="35">
        <v>38</v>
      </c>
      <c r="V9" s="26">
        <f>P9/$O9</f>
        <v>0.61269549218031283</v>
      </c>
      <c r="W9" s="16">
        <f t="shared" si="0"/>
        <v>0.26678932842686293</v>
      </c>
      <c r="X9" s="16">
        <f t="shared" si="11"/>
        <v>0.12143514259429622</v>
      </c>
      <c r="Y9" s="16">
        <f>S9/$O9</f>
        <v>2.5758969641214352E-2</v>
      </c>
      <c r="Z9" s="16">
        <f>T9/$O9</f>
        <v>6.0717571297148117E-2</v>
      </c>
      <c r="AA9" s="27">
        <f>U9/$O9</f>
        <v>3.4958601655933765E-2</v>
      </c>
      <c r="AB9" s="51">
        <f t="shared" si="1"/>
        <v>8.7029623698959169E-2</v>
      </c>
      <c r="AC9" s="14">
        <f t="shared" si="2"/>
        <v>5.33226581265012E-2</v>
      </c>
      <c r="AD9" s="14">
        <f t="shared" si="3"/>
        <v>2.321857485988791E-2</v>
      </c>
      <c r="AE9" s="14">
        <f t="shared" si="4"/>
        <v>2.2417934347477983E-3</v>
      </c>
      <c r="AF9" s="14">
        <f t="shared" si="5"/>
        <v>5.2842273819055244E-3</v>
      </c>
      <c r="AG9" s="52">
        <f t="shared" si="6"/>
        <v>3.0424339471577262E-3</v>
      </c>
      <c r="AH9">
        <f t="shared" si="12"/>
        <v>8.7029623698959169E-2</v>
      </c>
      <c r="AI9">
        <f t="shared" si="7"/>
        <v>8.1547691930941593E-2</v>
      </c>
      <c r="AJ9">
        <f t="shared" si="7"/>
        <v>7.1340713407134076E-2</v>
      </c>
      <c r="AK9">
        <f t="shared" si="7"/>
        <v>0.50965250965250963</v>
      </c>
      <c r="AL9">
        <f t="shared" si="7"/>
        <v>0.45901639344262296</v>
      </c>
      <c r="AM9">
        <f t="shared" si="7"/>
        <v>0.5641025641025641</v>
      </c>
    </row>
    <row r="10" spans="1:39">
      <c r="A10" s="34">
        <v>1960</v>
      </c>
      <c r="B10" s="17">
        <v>13711</v>
      </c>
      <c r="C10" s="18">
        <v>8915</v>
      </c>
      <c r="D10" s="18">
        <v>4516</v>
      </c>
      <c r="E10" s="16">
        <f t="shared" si="8"/>
        <v>280</v>
      </c>
      <c r="F10" s="18">
        <v>67</v>
      </c>
      <c r="G10" s="18">
        <v>123</v>
      </c>
      <c r="H10" s="35">
        <v>90</v>
      </c>
      <c r="I10" s="26">
        <f>C10/$B10</f>
        <v>0.65020786230034278</v>
      </c>
      <c r="J10" s="16">
        <f>D10/$B10</f>
        <v>0.32937057836773392</v>
      </c>
      <c r="K10" s="73">
        <f t="shared" si="9"/>
        <v>2.0421559331923272E-2</v>
      </c>
      <c r="L10" s="16">
        <f>F10/$B10</f>
        <v>4.8865874115673544E-3</v>
      </c>
      <c r="M10" s="16">
        <f>G10/$B10</f>
        <v>8.9708992779520096E-3</v>
      </c>
      <c r="N10" s="27">
        <f>H10/$B10</f>
        <v>6.5640726424039094E-3</v>
      </c>
      <c r="O10" s="45">
        <v>1286</v>
      </c>
      <c r="P10" s="18">
        <v>794</v>
      </c>
      <c r="Q10" s="18">
        <v>343</v>
      </c>
      <c r="R10" s="16">
        <f t="shared" si="10"/>
        <v>149</v>
      </c>
      <c r="S10" s="18">
        <v>33</v>
      </c>
      <c r="T10" s="18">
        <v>71</v>
      </c>
      <c r="U10" s="35">
        <v>45</v>
      </c>
      <c r="V10" s="26">
        <f>P10/$O10</f>
        <v>0.6174183514774495</v>
      </c>
      <c r="W10" s="16">
        <f t="shared" si="0"/>
        <v>0.26671850699844479</v>
      </c>
      <c r="X10" s="16">
        <f t="shared" si="11"/>
        <v>0.11586314152410576</v>
      </c>
      <c r="Y10" s="16">
        <f>S10/$O10</f>
        <v>2.5660964230171075E-2</v>
      </c>
      <c r="Z10" s="16">
        <f>T10/$O10</f>
        <v>5.52099533437014E-2</v>
      </c>
      <c r="AA10" s="27">
        <f>U10/$O10</f>
        <v>3.4992223950233284E-2</v>
      </c>
      <c r="AB10" s="51">
        <f t="shared" si="1"/>
        <v>9.3793304645904754E-2</v>
      </c>
      <c r="AC10" s="14">
        <f t="shared" si="2"/>
        <v>5.7909707534096709E-2</v>
      </c>
      <c r="AD10" s="14">
        <f t="shared" si="3"/>
        <v>2.5016410181606011E-2</v>
      </c>
      <c r="AE10" s="14">
        <f t="shared" si="4"/>
        <v>2.4068266355481002E-3</v>
      </c>
      <c r="AF10" s="14">
        <f t="shared" si="5"/>
        <v>5.178323973451973E-3</v>
      </c>
      <c r="AG10" s="52">
        <f t="shared" si="6"/>
        <v>3.2820363212019547E-3</v>
      </c>
      <c r="AH10">
        <f t="shared" si="12"/>
        <v>9.3793304645904754E-2</v>
      </c>
      <c r="AI10">
        <f t="shared" si="7"/>
        <v>8.9063376332024671E-2</v>
      </c>
      <c r="AJ10">
        <f t="shared" si="7"/>
        <v>7.5952170062001778E-2</v>
      </c>
      <c r="AK10">
        <f t="shared" si="7"/>
        <v>0.53214285714285714</v>
      </c>
      <c r="AL10">
        <f t="shared" si="7"/>
        <v>0.4925373134328358</v>
      </c>
      <c r="AM10">
        <f t="shared" si="7"/>
        <v>0.57723577235772361</v>
      </c>
    </row>
    <row r="11" spans="1:39">
      <c r="A11" s="34">
        <v>1961</v>
      </c>
      <c r="B11" s="17">
        <v>14564</v>
      </c>
      <c r="C11" s="18">
        <v>9484</v>
      </c>
      <c r="D11" s="18">
        <v>4757</v>
      </c>
      <c r="E11" s="16">
        <f t="shared" si="8"/>
        <v>324</v>
      </c>
      <c r="F11" s="18">
        <v>75</v>
      </c>
      <c r="G11" s="18">
        <v>148</v>
      </c>
      <c r="H11" s="35">
        <v>101</v>
      </c>
      <c r="I11" s="26">
        <f>C11/$B11</f>
        <v>0.6511947267234276</v>
      </c>
      <c r="J11" s="16">
        <f>D11/$B11</f>
        <v>0.32662730019225489</v>
      </c>
      <c r="K11" s="73">
        <f t="shared" si="9"/>
        <v>2.22466355396869E-2</v>
      </c>
      <c r="L11" s="16">
        <f>F11/$B11</f>
        <v>5.1496841527053005E-3</v>
      </c>
      <c r="M11" s="16">
        <f>G11/$B11</f>
        <v>1.0162043394671794E-2</v>
      </c>
      <c r="N11" s="27">
        <f>H11/$B11</f>
        <v>6.9349079923098052E-3</v>
      </c>
      <c r="O11" s="45">
        <v>1512</v>
      </c>
      <c r="P11" s="18">
        <v>973</v>
      </c>
      <c r="Q11" s="18">
        <v>361</v>
      </c>
      <c r="R11" s="16">
        <f t="shared" si="10"/>
        <v>179</v>
      </c>
      <c r="S11" s="18">
        <v>40</v>
      </c>
      <c r="T11" s="18">
        <v>85</v>
      </c>
      <c r="U11" s="35">
        <v>54</v>
      </c>
      <c r="V11" s="26">
        <f>P11/$O11</f>
        <v>0.64351851851851849</v>
      </c>
      <c r="W11" s="16">
        <f t="shared" si="0"/>
        <v>0.23875661375661375</v>
      </c>
      <c r="X11" s="16">
        <f t="shared" si="11"/>
        <v>0.11838624338624339</v>
      </c>
      <c r="Y11" s="16">
        <f>S11/$O11</f>
        <v>2.6455026455026454E-2</v>
      </c>
      <c r="Z11" s="16">
        <f>T11/$O11</f>
        <v>5.6216931216931214E-2</v>
      </c>
      <c r="AA11" s="27">
        <f>U11/$O11</f>
        <v>3.5714285714285712E-2</v>
      </c>
      <c r="AB11" s="51">
        <f t="shared" si="1"/>
        <v>0.10381763251853886</v>
      </c>
      <c r="AC11" s="14">
        <f t="shared" si="2"/>
        <v>6.6808569074430099E-2</v>
      </c>
      <c r="AD11" s="14">
        <f t="shared" si="3"/>
        <v>2.4787146388354848E-2</v>
      </c>
      <c r="AE11" s="14">
        <f t="shared" si="4"/>
        <v>2.7464982147761604E-3</v>
      </c>
      <c r="AF11" s="14">
        <f t="shared" si="5"/>
        <v>5.8363087063993411E-3</v>
      </c>
      <c r="AG11" s="52">
        <f t="shared" si="6"/>
        <v>3.7077725899478165E-3</v>
      </c>
      <c r="AH11">
        <f t="shared" si="12"/>
        <v>0.10381763251853886</v>
      </c>
      <c r="AI11">
        <f t="shared" si="7"/>
        <v>0.10259384226064952</v>
      </c>
      <c r="AJ11">
        <f t="shared" si="7"/>
        <v>7.588816480975405E-2</v>
      </c>
      <c r="AK11">
        <f t="shared" si="7"/>
        <v>0.55246913580246915</v>
      </c>
      <c r="AL11">
        <f t="shared" si="7"/>
        <v>0.53333333333333333</v>
      </c>
      <c r="AM11">
        <f t="shared" si="7"/>
        <v>0.57432432432432434</v>
      </c>
    </row>
    <row r="12" spans="1:39">
      <c r="A12" s="34">
        <v>1962</v>
      </c>
      <c r="B12" s="17">
        <v>15636</v>
      </c>
      <c r="C12" s="18">
        <v>10138</v>
      </c>
      <c r="D12" s="18">
        <v>5124</v>
      </c>
      <c r="E12" s="16">
        <f t="shared" si="8"/>
        <v>375</v>
      </c>
      <c r="F12" s="18">
        <v>84</v>
      </c>
      <c r="G12" s="18">
        <v>179</v>
      </c>
      <c r="H12" s="35">
        <v>112</v>
      </c>
      <c r="I12" s="26">
        <f>C12/$B12</f>
        <v>0.64837554361729344</v>
      </c>
      <c r="J12" s="16">
        <f>D12/$B12</f>
        <v>0.32770529547198773</v>
      </c>
      <c r="K12" s="73">
        <f t="shared" si="9"/>
        <v>2.3983115886415964E-2</v>
      </c>
      <c r="L12" s="16">
        <f>F12/$B12</f>
        <v>5.3722179585571758E-3</v>
      </c>
      <c r="M12" s="16">
        <f>G12/$B12</f>
        <v>1.1447940649782553E-2</v>
      </c>
      <c r="N12" s="27">
        <f>H12/$B12</f>
        <v>7.1629572780762341E-3</v>
      </c>
      <c r="O12" s="45">
        <v>1824</v>
      </c>
      <c r="P12" s="18">
        <v>1218</v>
      </c>
      <c r="Q12" s="18">
        <v>394</v>
      </c>
      <c r="R12" s="16">
        <f t="shared" si="10"/>
        <v>213</v>
      </c>
      <c r="S12" s="18">
        <v>48</v>
      </c>
      <c r="T12" s="18">
        <v>101</v>
      </c>
      <c r="U12" s="35">
        <v>64</v>
      </c>
      <c r="V12" s="26">
        <f>P12/$O12</f>
        <v>0.66776315789473684</v>
      </c>
      <c r="W12" s="16">
        <f t="shared" si="0"/>
        <v>0.21600877192982457</v>
      </c>
      <c r="X12" s="16">
        <f t="shared" si="11"/>
        <v>0.11677631578947367</v>
      </c>
      <c r="Y12" s="16">
        <f>S12/$O12</f>
        <v>2.6315789473684209E-2</v>
      </c>
      <c r="Z12" s="16">
        <f>T12/$O12</f>
        <v>5.5372807017543858E-2</v>
      </c>
      <c r="AA12" s="27">
        <f>U12/$O12</f>
        <v>3.5087719298245612E-2</v>
      </c>
      <c r="AB12" s="51">
        <f t="shared" si="1"/>
        <v>0.11665387567152724</v>
      </c>
      <c r="AC12" s="14">
        <f t="shared" si="2"/>
        <v>7.7897160399079055E-2</v>
      </c>
      <c r="AD12" s="14">
        <f t="shared" si="3"/>
        <v>2.5198260424661039E-2</v>
      </c>
      <c r="AE12" s="14">
        <f t="shared" si="4"/>
        <v>3.0698388334612432E-3</v>
      </c>
      <c r="AF12" s="14">
        <f t="shared" si="5"/>
        <v>6.459452545408033E-3</v>
      </c>
      <c r="AG12" s="52">
        <f t="shared" si="6"/>
        <v>4.0931184446149913E-3</v>
      </c>
      <c r="AH12">
        <f t="shared" si="12"/>
        <v>0.11665387567152724</v>
      </c>
      <c r="AI12">
        <f t="shared" si="7"/>
        <v>0.12014203985006905</v>
      </c>
      <c r="AJ12">
        <f t="shared" si="7"/>
        <v>7.6893052302888371E-2</v>
      </c>
      <c r="AK12">
        <f t="shared" si="7"/>
        <v>0.56799999999999995</v>
      </c>
      <c r="AL12">
        <f t="shared" si="7"/>
        <v>0.5714285714285714</v>
      </c>
      <c r="AM12">
        <f t="shared" si="7"/>
        <v>0.56424581005586594</v>
      </c>
    </row>
    <row r="13" spans="1:39">
      <c r="A13" s="34">
        <v>1963</v>
      </c>
      <c r="B13" s="17">
        <v>17519</v>
      </c>
      <c r="C13" s="18">
        <v>11645</v>
      </c>
      <c r="D13" s="18">
        <v>5456</v>
      </c>
      <c r="E13" s="16">
        <f t="shared" si="8"/>
        <v>418</v>
      </c>
      <c r="F13" s="18">
        <v>96</v>
      </c>
      <c r="G13" s="18">
        <v>197</v>
      </c>
      <c r="H13" s="35">
        <v>125</v>
      </c>
      <c r="I13" s="26">
        <f>C13/$B13</f>
        <v>0.66470688966265201</v>
      </c>
      <c r="J13" s="16">
        <f>D13/$B13</f>
        <v>0.31143330098749927</v>
      </c>
      <c r="K13" s="73">
        <f t="shared" si="9"/>
        <v>2.3859809349848736E-2</v>
      </c>
      <c r="L13" s="16">
        <f>F13/$B13</f>
        <v>5.4797648267595183E-3</v>
      </c>
      <c r="M13" s="16">
        <f>G13/$B13</f>
        <v>1.1244934071579428E-2</v>
      </c>
      <c r="N13" s="27">
        <f>H13/$B13</f>
        <v>7.1351104515097897E-3</v>
      </c>
      <c r="O13" s="45">
        <v>2115</v>
      </c>
      <c r="P13" s="18">
        <v>1446</v>
      </c>
      <c r="Q13" s="18">
        <v>425</v>
      </c>
      <c r="R13" s="16">
        <f t="shared" si="10"/>
        <v>246</v>
      </c>
      <c r="S13" s="18">
        <v>58</v>
      </c>
      <c r="T13" s="18">
        <v>113</v>
      </c>
      <c r="U13" s="35">
        <v>75</v>
      </c>
      <c r="V13" s="26">
        <f>P13/$O13</f>
        <v>0.68368794326241134</v>
      </c>
      <c r="W13" s="16">
        <f t="shared" si="0"/>
        <v>0.20094562647754138</v>
      </c>
      <c r="X13" s="16">
        <f t="shared" si="11"/>
        <v>0.11631205673758865</v>
      </c>
      <c r="Y13" s="16">
        <f>S13/$O13</f>
        <v>2.7423167848699765E-2</v>
      </c>
      <c r="Z13" s="16">
        <f>T13/$O13</f>
        <v>5.3427895981087471E-2</v>
      </c>
      <c r="AA13" s="27">
        <f>U13/$O13</f>
        <v>3.5460992907801421E-2</v>
      </c>
      <c r="AB13" s="51">
        <f t="shared" si="1"/>
        <v>0.12072606883954563</v>
      </c>
      <c r="AC13" s="14">
        <f t="shared" si="2"/>
        <v>8.2538957703065241E-2</v>
      </c>
      <c r="AD13" s="14">
        <f t="shared" si="3"/>
        <v>2.4259375535133285E-2</v>
      </c>
      <c r="AE13" s="14">
        <f t="shared" si="4"/>
        <v>3.3106912495005423E-3</v>
      </c>
      <c r="AF13" s="14">
        <f t="shared" si="5"/>
        <v>6.4501398481648497E-3</v>
      </c>
      <c r="AG13" s="52">
        <f t="shared" si="6"/>
        <v>4.2810662709058733E-3</v>
      </c>
      <c r="AH13">
        <f t="shared" si="12"/>
        <v>0.12072606883954563</v>
      </c>
      <c r="AI13">
        <f t="shared" si="7"/>
        <v>0.12417346500644054</v>
      </c>
      <c r="AJ13">
        <f t="shared" si="7"/>
        <v>7.7895894428152493E-2</v>
      </c>
      <c r="AK13">
        <f t="shared" si="7"/>
        <v>0.58851674641148322</v>
      </c>
      <c r="AL13">
        <f t="shared" si="7"/>
        <v>0.60416666666666663</v>
      </c>
      <c r="AM13">
        <f t="shared" si="7"/>
        <v>0.57360406091370564</v>
      </c>
    </row>
    <row r="14" spans="1:39">
      <c r="A14" s="34">
        <v>1964</v>
      </c>
      <c r="B14" s="17">
        <v>19103</v>
      </c>
      <c r="C14" s="18">
        <v>12764</v>
      </c>
      <c r="D14" s="18">
        <v>5888</v>
      </c>
      <c r="E14" s="16">
        <f t="shared" si="8"/>
        <v>452</v>
      </c>
      <c r="F14" s="18">
        <v>114</v>
      </c>
      <c r="G14" s="18">
        <v>200</v>
      </c>
      <c r="H14" s="35">
        <v>138</v>
      </c>
      <c r="I14" s="26">
        <f>C14/$B14</f>
        <v>0.66816730356488507</v>
      </c>
      <c r="J14" s="16">
        <f>D14/$B14</f>
        <v>0.30822383918756219</v>
      </c>
      <c r="K14" s="73">
        <f t="shared" si="9"/>
        <v>2.36612050463278E-2</v>
      </c>
      <c r="L14" s="16">
        <f>F14/$B14</f>
        <v>5.9676490603570121E-3</v>
      </c>
      <c r="M14" s="16">
        <f>G14/$B14</f>
        <v>1.0469559755012302E-2</v>
      </c>
      <c r="N14" s="27">
        <f>H14/$B14</f>
        <v>7.2239962309584883E-3</v>
      </c>
      <c r="O14" s="45">
        <v>2396</v>
      </c>
      <c r="P14" s="18">
        <v>1693</v>
      </c>
      <c r="Q14" s="18">
        <v>434</v>
      </c>
      <c r="R14" s="16">
        <f t="shared" si="10"/>
        <v>269</v>
      </c>
      <c r="S14" s="18">
        <v>70</v>
      </c>
      <c r="T14" s="18">
        <v>115</v>
      </c>
      <c r="U14" s="35">
        <v>84</v>
      </c>
      <c r="V14" s="26">
        <f>P14/$O14</f>
        <v>0.70659432387312182</v>
      </c>
      <c r="W14" s="16">
        <f t="shared" si="0"/>
        <v>0.18113522537562604</v>
      </c>
      <c r="X14" s="16">
        <f t="shared" si="11"/>
        <v>0.11227045075125208</v>
      </c>
      <c r="Y14" s="16">
        <f>S14/$O14</f>
        <v>2.9215358931552589E-2</v>
      </c>
      <c r="Z14" s="16">
        <f>T14/$O14</f>
        <v>4.7996661101836396E-2</v>
      </c>
      <c r="AA14" s="27">
        <f>U14/$O14</f>
        <v>3.5058430717863104E-2</v>
      </c>
      <c r="AB14" s="51">
        <f t="shared" si="1"/>
        <v>0.12542532586504737</v>
      </c>
      <c r="AC14" s="14">
        <f t="shared" si="2"/>
        <v>8.8624823326179131E-2</v>
      </c>
      <c r="AD14" s="14">
        <f t="shared" si="3"/>
        <v>2.2718944668376696E-2</v>
      </c>
      <c r="AE14" s="14">
        <f t="shared" si="4"/>
        <v>3.6643459142543058E-3</v>
      </c>
      <c r="AF14" s="14">
        <f t="shared" si="5"/>
        <v>6.0199968591320733E-3</v>
      </c>
      <c r="AG14" s="52">
        <f t="shared" si="6"/>
        <v>4.3972150971051671E-3</v>
      </c>
      <c r="AH14">
        <f t="shared" si="12"/>
        <v>0.12542532586504737</v>
      </c>
      <c r="AI14">
        <f t="shared" si="7"/>
        <v>0.13263867126292697</v>
      </c>
      <c r="AJ14">
        <f t="shared" si="7"/>
        <v>7.3709239130434784E-2</v>
      </c>
      <c r="AK14">
        <f t="shared" si="7"/>
        <v>0.59513274336283184</v>
      </c>
      <c r="AL14">
        <f t="shared" si="7"/>
        <v>0.61403508771929827</v>
      </c>
      <c r="AM14">
        <f t="shared" si="7"/>
        <v>0.57499999999999996</v>
      </c>
    </row>
    <row r="15" spans="1:39">
      <c r="A15" s="34">
        <v>1965</v>
      </c>
      <c r="B15" s="17">
        <v>20252</v>
      </c>
      <c r="C15" s="18">
        <v>13194</v>
      </c>
      <c r="D15" s="18">
        <v>6549</v>
      </c>
      <c r="E15" s="16">
        <f t="shared" si="8"/>
        <v>511</v>
      </c>
      <c r="F15" s="18">
        <v>136</v>
      </c>
      <c r="G15" s="18">
        <v>225</v>
      </c>
      <c r="H15" s="35">
        <v>150</v>
      </c>
      <c r="I15" s="26">
        <f>C15/$B15</f>
        <v>0.6514912107446178</v>
      </c>
      <c r="J15" s="16">
        <f>D15/$B15</f>
        <v>0.32337546908947262</v>
      </c>
      <c r="K15" s="73">
        <f t="shared" si="9"/>
        <v>2.5232075844361049E-2</v>
      </c>
      <c r="L15" s="16">
        <f>F15/$B15</f>
        <v>6.7153861347027458E-3</v>
      </c>
      <c r="M15" s="16">
        <f>G15/$B15</f>
        <v>1.1110013825794983E-2</v>
      </c>
      <c r="N15" s="27">
        <f>H15/$B15</f>
        <v>7.4066758838633225E-3</v>
      </c>
      <c r="O15" s="45">
        <v>2664</v>
      </c>
      <c r="P15" s="18">
        <v>1900</v>
      </c>
      <c r="Q15" s="18">
        <v>462</v>
      </c>
      <c r="R15" s="16">
        <f t="shared" si="10"/>
        <v>302</v>
      </c>
      <c r="S15" s="18">
        <v>86</v>
      </c>
      <c r="T15" s="18">
        <v>122</v>
      </c>
      <c r="U15" s="35">
        <v>94</v>
      </c>
      <c r="V15" s="26">
        <f>P15/$O15</f>
        <v>0.71321321321321318</v>
      </c>
      <c r="W15" s="16">
        <f t="shared" si="0"/>
        <v>0.17342342342342343</v>
      </c>
      <c r="X15" s="16">
        <f t="shared" si="11"/>
        <v>0.11336336336336336</v>
      </c>
      <c r="Y15" s="16">
        <f>S15/$O15</f>
        <v>3.2282282282282283E-2</v>
      </c>
      <c r="Z15" s="16">
        <f>T15/$O15</f>
        <v>4.5795795795795798E-2</v>
      </c>
      <c r="AA15" s="27">
        <f>U15/$O15</f>
        <v>3.5285285285285288E-2</v>
      </c>
      <c r="AB15" s="51">
        <f t="shared" si="1"/>
        <v>0.1315425636974126</v>
      </c>
      <c r="AC15" s="14">
        <f t="shared" si="2"/>
        <v>9.3817894528935408E-2</v>
      </c>
      <c r="AD15" s="14">
        <f t="shared" si="3"/>
        <v>2.2812561722299032E-2</v>
      </c>
      <c r="AE15" s="14">
        <f t="shared" si="4"/>
        <v>4.2464941734149716E-3</v>
      </c>
      <c r="AF15" s="14">
        <f t="shared" si="5"/>
        <v>6.024096385542169E-3</v>
      </c>
      <c r="AG15" s="52">
        <f t="shared" si="6"/>
        <v>4.6415168872210154E-3</v>
      </c>
      <c r="AH15">
        <f t="shared" si="12"/>
        <v>0.1315425636974126</v>
      </c>
      <c r="AI15">
        <f t="shared" si="7"/>
        <v>0.14400485068970745</v>
      </c>
      <c r="AJ15">
        <f t="shared" si="7"/>
        <v>7.0545121392579013E-2</v>
      </c>
      <c r="AK15">
        <f t="shared" si="7"/>
        <v>0.59099804305283754</v>
      </c>
      <c r="AL15">
        <f t="shared" si="7"/>
        <v>0.63235294117647056</v>
      </c>
      <c r="AM15">
        <f t="shared" si="7"/>
        <v>0.54222222222222227</v>
      </c>
    </row>
    <row r="16" spans="1:39">
      <c r="A16" s="34">
        <v>1966</v>
      </c>
      <c r="B16" s="17">
        <v>22072</v>
      </c>
      <c r="C16" s="18">
        <v>14165</v>
      </c>
      <c r="D16" s="18">
        <v>7331</v>
      </c>
      <c r="E16" s="16">
        <f t="shared" si="8"/>
        <v>577</v>
      </c>
      <c r="F16" s="18">
        <v>165</v>
      </c>
      <c r="G16" s="18">
        <v>252</v>
      </c>
      <c r="H16" s="35">
        <v>160</v>
      </c>
      <c r="I16" s="26">
        <f>C16/$B16</f>
        <v>0.64176332004349401</v>
      </c>
      <c r="J16" s="16">
        <f>D16/$B16</f>
        <v>0.3321402682131207</v>
      </c>
      <c r="K16" s="73">
        <f t="shared" si="9"/>
        <v>2.6141718013773105E-2</v>
      </c>
      <c r="L16" s="16">
        <f>F16/$B16</f>
        <v>7.4755346139905761E-3</v>
      </c>
      <c r="M16" s="16">
        <f>G16/$B16</f>
        <v>1.1417180137731062E-2</v>
      </c>
      <c r="N16" s="27">
        <f>H16/$B16</f>
        <v>7.2490032620514677E-3</v>
      </c>
      <c r="O16" s="45">
        <v>2930</v>
      </c>
      <c r="P16" s="18">
        <v>2075</v>
      </c>
      <c r="Q16" s="18">
        <v>512</v>
      </c>
      <c r="R16" s="16">
        <f t="shared" si="10"/>
        <v>343</v>
      </c>
      <c r="S16" s="18">
        <v>106</v>
      </c>
      <c r="T16" s="18">
        <v>133</v>
      </c>
      <c r="U16" s="35">
        <v>104</v>
      </c>
      <c r="V16" s="26">
        <f>P16/$O16</f>
        <v>0.70819112627986347</v>
      </c>
      <c r="W16" s="16">
        <f t="shared" si="0"/>
        <v>0.17474402730375427</v>
      </c>
      <c r="X16" s="16">
        <f t="shared" si="11"/>
        <v>0.11706484641638226</v>
      </c>
      <c r="Y16" s="16">
        <f>S16/$O16</f>
        <v>3.6177474402730378E-2</v>
      </c>
      <c r="Z16" s="16">
        <f>T16/$O16</f>
        <v>4.539249146757679E-2</v>
      </c>
      <c r="AA16" s="27">
        <f>U16/$O16</f>
        <v>3.5494880546075087E-2</v>
      </c>
      <c r="AB16" s="51">
        <f t="shared" si="1"/>
        <v>0.1327473722363175</v>
      </c>
      <c r="AC16" s="14">
        <f t="shared" si="2"/>
        <v>9.4010511054729975E-2</v>
      </c>
      <c r="AD16" s="14">
        <f t="shared" si="3"/>
        <v>2.3196810438564697E-2</v>
      </c>
      <c r="AE16" s="14">
        <f t="shared" si="4"/>
        <v>4.8024646611090974E-3</v>
      </c>
      <c r="AF16" s="14">
        <f t="shared" si="5"/>
        <v>6.0257339615802825E-3</v>
      </c>
      <c r="AG16" s="52">
        <f t="shared" si="6"/>
        <v>4.711852120333454E-3</v>
      </c>
      <c r="AH16">
        <f t="shared" si="12"/>
        <v>0.1327473722363175</v>
      </c>
      <c r="AI16">
        <f t="shared" si="7"/>
        <v>0.14648782209671726</v>
      </c>
      <c r="AJ16">
        <f t="shared" si="7"/>
        <v>6.9840403764834261E-2</v>
      </c>
      <c r="AK16">
        <f t="shared" si="7"/>
        <v>0.59445407279029461</v>
      </c>
      <c r="AL16">
        <f t="shared" si="7"/>
        <v>0.64242424242424245</v>
      </c>
      <c r="AM16">
        <f t="shared" si="7"/>
        <v>0.52777777777777779</v>
      </c>
    </row>
    <row r="17" spans="1:39">
      <c r="A17" s="34">
        <v>1967</v>
      </c>
      <c r="B17" s="17">
        <v>23346</v>
      </c>
      <c r="C17" s="18">
        <v>14563</v>
      </c>
      <c r="D17" s="18">
        <v>8146</v>
      </c>
      <c r="E17" s="16">
        <f t="shared" si="8"/>
        <v>639</v>
      </c>
      <c r="F17" s="18">
        <v>200</v>
      </c>
      <c r="G17" s="18">
        <v>271</v>
      </c>
      <c r="H17" s="35">
        <v>168</v>
      </c>
      <c r="I17" s="26">
        <f>C17/$B17</f>
        <v>0.62378994260258713</v>
      </c>
      <c r="J17" s="16">
        <f>D17/$B17</f>
        <v>0.34892486935663497</v>
      </c>
      <c r="K17" s="73">
        <f t="shared" si="9"/>
        <v>2.7370855821125674E-2</v>
      </c>
      <c r="L17" s="16">
        <f>F17/$B17</f>
        <v>8.5667780347811195E-3</v>
      </c>
      <c r="M17" s="16">
        <f>G17/$B17</f>
        <v>1.1607984237128416E-2</v>
      </c>
      <c r="N17" s="27">
        <f>H17/$B17</f>
        <v>7.1960935492161402E-3</v>
      </c>
      <c r="O17" s="45">
        <v>3168</v>
      </c>
      <c r="P17" s="18">
        <v>2280</v>
      </c>
      <c r="Q17" s="18">
        <v>495</v>
      </c>
      <c r="R17" s="16">
        <f t="shared" si="10"/>
        <v>394</v>
      </c>
      <c r="S17" s="18">
        <v>136</v>
      </c>
      <c r="T17" s="18">
        <v>144</v>
      </c>
      <c r="U17" s="35">
        <v>114</v>
      </c>
      <c r="V17" s="26">
        <f>P17/$O17</f>
        <v>0.71969696969696972</v>
      </c>
      <c r="W17" s="16">
        <f t="shared" si="0"/>
        <v>0.15625</v>
      </c>
      <c r="X17" s="16">
        <f t="shared" si="11"/>
        <v>0.12436868686868688</v>
      </c>
      <c r="Y17" s="16">
        <f>S17/$O17</f>
        <v>4.2929292929292928E-2</v>
      </c>
      <c r="Z17" s="16">
        <f>T17/$O17</f>
        <v>4.5454545454545456E-2</v>
      </c>
      <c r="AA17" s="27">
        <f>U17/$O17</f>
        <v>3.5984848484848488E-2</v>
      </c>
      <c r="AB17" s="51">
        <f t="shared" si="1"/>
        <v>0.13569776407093292</v>
      </c>
      <c r="AC17" s="14">
        <f t="shared" si="2"/>
        <v>9.7661269596504757E-2</v>
      </c>
      <c r="AD17" s="14">
        <f t="shared" si="3"/>
        <v>2.1202775636083269E-2</v>
      </c>
      <c r="AE17" s="14">
        <f t="shared" si="4"/>
        <v>5.8254090636511609E-3</v>
      </c>
      <c r="AF17" s="14">
        <f t="shared" si="5"/>
        <v>6.1680801850424053E-3</v>
      </c>
      <c r="AG17" s="52">
        <f t="shared" si="6"/>
        <v>4.8830634798252377E-3</v>
      </c>
      <c r="AH17">
        <f t="shared" si="12"/>
        <v>0.13569776407093292</v>
      </c>
      <c r="AI17">
        <f t="shared" si="7"/>
        <v>0.15656114811508617</v>
      </c>
      <c r="AJ17">
        <f t="shared" si="7"/>
        <v>6.0766020132580409E-2</v>
      </c>
      <c r="AK17">
        <f t="shared" si="7"/>
        <v>0.61658841940532083</v>
      </c>
      <c r="AL17">
        <f t="shared" si="7"/>
        <v>0.68</v>
      </c>
      <c r="AM17">
        <f t="shared" si="7"/>
        <v>0.53136531365313655</v>
      </c>
    </row>
    <row r="18" spans="1:39">
      <c r="A18" s="34">
        <v>1968</v>
      </c>
      <c r="B18" s="17">
        <v>24666</v>
      </c>
      <c r="C18" s="18">
        <v>14964</v>
      </c>
      <c r="D18" s="18">
        <v>9008</v>
      </c>
      <c r="E18" s="16">
        <f t="shared" si="8"/>
        <v>696</v>
      </c>
      <c r="F18" s="18">
        <v>221</v>
      </c>
      <c r="G18" s="18">
        <v>290</v>
      </c>
      <c r="H18" s="35">
        <v>185</v>
      </c>
      <c r="I18" s="26">
        <f>C18/$B18</f>
        <v>0.60666504500121621</v>
      </c>
      <c r="J18" s="16">
        <f>D18/$B18</f>
        <v>0.36519905943403874</v>
      </c>
      <c r="K18" s="73">
        <f t="shared" si="9"/>
        <v>2.8216978837265871E-2</v>
      </c>
      <c r="L18" s="16">
        <f>F18/$B18</f>
        <v>8.959701613557124E-3</v>
      </c>
      <c r="M18" s="16">
        <f>G18/$B18</f>
        <v>1.1757074515527446E-2</v>
      </c>
      <c r="N18" s="27">
        <f>H18/$B18</f>
        <v>7.5002027081813019E-3</v>
      </c>
      <c r="O18" s="45">
        <v>3376</v>
      </c>
      <c r="P18" s="18">
        <v>2399</v>
      </c>
      <c r="Q18" s="18">
        <v>537</v>
      </c>
      <c r="R18" s="16">
        <f t="shared" si="10"/>
        <v>441</v>
      </c>
      <c r="S18" s="18">
        <v>156</v>
      </c>
      <c r="T18" s="18">
        <v>154</v>
      </c>
      <c r="U18" s="35">
        <v>131</v>
      </c>
      <c r="V18" s="26">
        <f>P18/$O18</f>
        <v>0.7106042654028436</v>
      </c>
      <c r="W18" s="16">
        <f t="shared" si="0"/>
        <v>0.15906398104265404</v>
      </c>
      <c r="X18" s="16">
        <f t="shared" si="11"/>
        <v>0.13062796208530805</v>
      </c>
      <c r="Y18" s="16">
        <f>S18/$O18</f>
        <v>4.6208530805687202E-2</v>
      </c>
      <c r="Z18" s="16">
        <f>T18/$O18</f>
        <v>4.5616113744075829E-2</v>
      </c>
      <c r="AA18" s="27">
        <f>U18/$O18</f>
        <v>3.8803317535545022E-2</v>
      </c>
      <c r="AB18" s="51">
        <f t="shared" si="1"/>
        <v>0.13686856401524367</v>
      </c>
      <c r="AC18" s="14">
        <f t="shared" si="2"/>
        <v>9.7259385388794292E-2</v>
      </c>
      <c r="AD18" s="14">
        <f t="shared" si="3"/>
        <v>2.1770858671855995E-2</v>
      </c>
      <c r="AE18" s="14">
        <f t="shared" si="4"/>
        <v>6.3244952566285572E-3</v>
      </c>
      <c r="AF18" s="14">
        <f t="shared" si="5"/>
        <v>6.243411984107679E-3</v>
      </c>
      <c r="AG18" s="52">
        <f t="shared" si="6"/>
        <v>5.3109543501175709E-3</v>
      </c>
      <c r="AH18">
        <f t="shared" si="12"/>
        <v>0.13686856401524367</v>
      </c>
      <c r="AI18">
        <f t="shared" si="7"/>
        <v>0.16031809676557071</v>
      </c>
      <c r="AJ18">
        <f t="shared" si="7"/>
        <v>5.9613676731793963E-2</v>
      </c>
      <c r="AK18">
        <f t="shared" si="7"/>
        <v>0.63362068965517238</v>
      </c>
      <c r="AL18">
        <f t="shared" si="7"/>
        <v>0.70588235294117652</v>
      </c>
      <c r="AM18">
        <f t="shared" si="7"/>
        <v>0.53103448275862064</v>
      </c>
    </row>
    <row r="19" spans="1:39">
      <c r="A19" s="34">
        <v>1969</v>
      </c>
      <c r="B19" s="17">
        <v>25996</v>
      </c>
      <c r="C19" s="18">
        <v>15228</v>
      </c>
      <c r="D19" s="18">
        <v>10011</v>
      </c>
      <c r="E19" s="16">
        <f t="shared" si="8"/>
        <v>757</v>
      </c>
      <c r="F19" s="18">
        <v>233</v>
      </c>
      <c r="G19" s="18">
        <v>316</v>
      </c>
      <c r="H19" s="35">
        <v>208</v>
      </c>
      <c r="I19" s="26">
        <f>C19/$B19</f>
        <v>0.58578242806585623</v>
      </c>
      <c r="J19" s="16">
        <f>D19/$B19</f>
        <v>0.3850977073395907</v>
      </c>
      <c r="K19" s="73">
        <f t="shared" si="9"/>
        <v>2.911986459455301E-2</v>
      </c>
      <c r="L19" s="16">
        <f>F19/$B19</f>
        <v>8.96291737190337E-3</v>
      </c>
      <c r="M19" s="16">
        <f>G19/$B19</f>
        <v>1.2155716264040621E-2</v>
      </c>
      <c r="N19" s="27">
        <f>H19/$B19</f>
        <v>8.0012309586090166E-3</v>
      </c>
      <c r="O19" s="45">
        <v>3491</v>
      </c>
      <c r="P19" s="18">
        <v>2457</v>
      </c>
      <c r="Q19" s="18">
        <v>541</v>
      </c>
      <c r="R19" s="16">
        <f t="shared" si="10"/>
        <v>494</v>
      </c>
      <c r="S19" s="18">
        <v>171</v>
      </c>
      <c r="T19" s="18">
        <v>170</v>
      </c>
      <c r="U19" s="35">
        <v>153</v>
      </c>
      <c r="V19" s="26">
        <f>P19/$O19</f>
        <v>0.70380979661987975</v>
      </c>
      <c r="W19" s="16">
        <f>Q19/$O19</f>
        <v>0.15496992265826412</v>
      </c>
      <c r="X19" s="16">
        <f t="shared" si="11"/>
        <v>0.14150673159553137</v>
      </c>
      <c r="Y19" s="16">
        <f>S19/$O19</f>
        <v>4.8983099398453168E-2</v>
      </c>
      <c r="Z19" s="16">
        <f>T19/$O19</f>
        <v>4.8696648524778001E-2</v>
      </c>
      <c r="AA19" s="27">
        <f>U19/$O19</f>
        <v>4.3826983672300202E-2</v>
      </c>
      <c r="AB19" s="51">
        <f t="shared" ref="AB19:AB38" si="13">O19/$B19</f>
        <v>0.13428989075242345</v>
      </c>
      <c r="AC19" s="14">
        <f t="shared" ref="AC19:AC38" si="14">P19/$B19</f>
        <v>9.4514540698569016E-2</v>
      </c>
      <c r="AD19" s="14">
        <f t="shared" ref="AD19:AD38" si="15">Q19/$B19</f>
        <v>2.0810893983689797E-2</v>
      </c>
      <c r="AE19" s="14">
        <f t="shared" ref="AE19:AG62" si="16">S19/$B19</f>
        <v>6.5779350669333747E-3</v>
      </c>
      <c r="AF19" s="14">
        <f t="shared" si="16"/>
        <v>6.5394676104016001E-3</v>
      </c>
      <c r="AG19" s="52">
        <f t="shared" si="16"/>
        <v>5.8855208493614405E-3</v>
      </c>
      <c r="AH19">
        <f t="shared" si="12"/>
        <v>0.13428989075242345</v>
      </c>
      <c r="AI19">
        <f t="shared" si="12"/>
        <v>0.16134751773049646</v>
      </c>
      <c r="AJ19">
        <f t="shared" si="12"/>
        <v>5.4040555389072022E-2</v>
      </c>
      <c r="AK19">
        <f t="shared" si="12"/>
        <v>0.65257595772787313</v>
      </c>
      <c r="AL19">
        <f t="shared" si="12"/>
        <v>0.73390557939914158</v>
      </c>
      <c r="AM19">
        <f t="shared" si="12"/>
        <v>0.53797468354430378</v>
      </c>
    </row>
    <row r="20" spans="1:39">
      <c r="A20" s="34">
        <v>1970</v>
      </c>
      <c r="B20" s="17">
        <v>26271</v>
      </c>
      <c r="C20" s="18">
        <v>14984</v>
      </c>
      <c r="D20" s="18">
        <v>10449</v>
      </c>
      <c r="E20" s="16">
        <f t="shared" si="8"/>
        <v>839</v>
      </c>
      <c r="F20" s="18">
        <v>259</v>
      </c>
      <c r="G20" s="18">
        <v>343</v>
      </c>
      <c r="H20" s="35">
        <v>237</v>
      </c>
      <c r="I20" s="26">
        <f>C20/$B20</f>
        <v>0.57036275741311715</v>
      </c>
      <c r="J20" s="16">
        <f>D20/$B20</f>
        <v>0.39773895169578621</v>
      </c>
      <c r="K20" s="73">
        <f t="shared" si="9"/>
        <v>3.1936355677362874E-2</v>
      </c>
      <c r="L20" s="16">
        <f>F20/$B20</f>
        <v>9.8587796429523041E-3</v>
      </c>
      <c r="M20" s="16">
        <f>G20/$B20</f>
        <v>1.3056221689315214E-2</v>
      </c>
      <c r="N20" s="27">
        <f>H20/$B20</f>
        <v>9.0213543450953521E-3</v>
      </c>
      <c r="O20" s="45">
        <v>3594</v>
      </c>
      <c r="P20" s="18">
        <v>2501</v>
      </c>
      <c r="Q20" s="18">
        <v>531</v>
      </c>
      <c r="R20" s="16">
        <f t="shared" si="10"/>
        <v>562</v>
      </c>
      <c r="S20" s="18">
        <v>196</v>
      </c>
      <c r="T20" s="18">
        <v>187</v>
      </c>
      <c r="U20" s="35">
        <v>179</v>
      </c>
      <c r="V20" s="26">
        <f>P20/$O20</f>
        <v>0.69588202559821921</v>
      </c>
      <c r="W20" s="16">
        <f>Q20/$O20</f>
        <v>0.14774624373956594</v>
      </c>
      <c r="X20" s="16">
        <f t="shared" si="11"/>
        <v>0.15637173066221483</v>
      </c>
      <c r="Y20" s="16">
        <f>S20/$O20</f>
        <v>5.4535336672231496E-2</v>
      </c>
      <c r="Z20" s="16">
        <f>T20/$O20</f>
        <v>5.2031163049526992E-2</v>
      </c>
      <c r="AA20" s="27">
        <f>U20/$O20</f>
        <v>4.9805230940456316E-2</v>
      </c>
      <c r="AB20" s="51">
        <f t="shared" si="13"/>
        <v>0.13680484184081307</v>
      </c>
      <c r="AC20" s="14">
        <f t="shared" si="14"/>
        <v>9.520003045182901E-2</v>
      </c>
      <c r="AD20" s="14">
        <f t="shared" si="15"/>
        <v>2.0212401507365536E-2</v>
      </c>
      <c r="AE20" s="14">
        <f t="shared" si="16"/>
        <v>7.4606981081801228E-3</v>
      </c>
      <c r="AF20" s="14">
        <f t="shared" si="16"/>
        <v>7.1181150317840966E-3</v>
      </c>
      <c r="AG20" s="52">
        <f t="shared" si="16"/>
        <v>6.813596741654296E-3</v>
      </c>
      <c r="AH20">
        <f t="shared" si="12"/>
        <v>0.13680484184081307</v>
      </c>
      <c r="AI20">
        <f t="shared" si="12"/>
        <v>0.1669113721302723</v>
      </c>
      <c r="AJ20">
        <f t="shared" si="12"/>
        <v>5.0818260120585705E-2</v>
      </c>
      <c r="AK20">
        <f t="shared" si="12"/>
        <v>0.66984505363528013</v>
      </c>
      <c r="AL20">
        <f t="shared" si="12"/>
        <v>0.7567567567567568</v>
      </c>
      <c r="AM20">
        <f t="shared" si="12"/>
        <v>0.54518950437317781</v>
      </c>
    </row>
    <row r="21" spans="1:39">
      <c r="A21" s="34">
        <v>1971</v>
      </c>
      <c r="B21" s="17">
        <v>26952</v>
      </c>
      <c r="C21" s="18">
        <v>15210</v>
      </c>
      <c r="D21" s="18">
        <v>10824</v>
      </c>
      <c r="E21" s="16">
        <f t="shared" si="8"/>
        <v>918</v>
      </c>
      <c r="F21" s="18">
        <v>290</v>
      </c>
      <c r="G21" s="18">
        <v>366</v>
      </c>
      <c r="H21" s="35">
        <v>262</v>
      </c>
      <c r="I21" s="26">
        <f>C21/$B21</f>
        <v>0.56433659839715045</v>
      </c>
      <c r="J21" s="16">
        <f>D21/$B21</f>
        <v>0.40160284951024044</v>
      </c>
      <c r="K21" s="73">
        <f t="shared" si="9"/>
        <v>3.4060552092609081E-2</v>
      </c>
      <c r="L21" s="16">
        <f>F21/$B21</f>
        <v>1.0759869397447313E-2</v>
      </c>
      <c r="M21" s="16">
        <f>G21/$B21</f>
        <v>1.3579697239536954E-2</v>
      </c>
      <c r="N21" s="27">
        <f>H21/$B21</f>
        <v>9.7209854556248153E-3</v>
      </c>
      <c r="O21" s="45">
        <v>3720</v>
      </c>
      <c r="P21" s="18">
        <v>2559</v>
      </c>
      <c r="Q21" s="18">
        <v>551</v>
      </c>
      <c r="R21" s="16">
        <f t="shared" si="10"/>
        <v>612</v>
      </c>
      <c r="S21" s="18">
        <v>214</v>
      </c>
      <c r="T21" s="18">
        <v>204</v>
      </c>
      <c r="U21" s="35">
        <v>194</v>
      </c>
      <c r="V21" s="26">
        <f>P21/$O21</f>
        <v>0.68790322580645158</v>
      </c>
      <c r="W21" s="16">
        <f>Q21/$O21</f>
        <v>0.14811827956989249</v>
      </c>
      <c r="X21" s="16">
        <f t="shared" si="11"/>
        <v>0.16451612903225807</v>
      </c>
      <c r="Y21" s="16">
        <f>S21/$O21</f>
        <v>5.7526881720430106E-2</v>
      </c>
      <c r="Z21" s="16">
        <f>T21/$O21</f>
        <v>5.4838709677419356E-2</v>
      </c>
      <c r="AA21" s="27">
        <f>U21/$O21</f>
        <v>5.2150537634408599E-2</v>
      </c>
      <c r="AB21" s="51">
        <f t="shared" si="13"/>
        <v>0.13802315227070347</v>
      </c>
      <c r="AC21" s="14">
        <f t="shared" si="14"/>
        <v>9.494657168299199E-2</v>
      </c>
      <c r="AD21" s="14">
        <f t="shared" si="15"/>
        <v>2.0443751855149895E-2</v>
      </c>
      <c r="AE21" s="14">
        <f t="shared" si="16"/>
        <v>7.9400415553576732E-3</v>
      </c>
      <c r="AF21" s="14">
        <f t="shared" si="16"/>
        <v>7.5690115761353517E-3</v>
      </c>
      <c r="AG21" s="52">
        <f t="shared" si="16"/>
        <v>7.1979815969130303E-3</v>
      </c>
      <c r="AH21">
        <f t="shared" si="12"/>
        <v>0.13802315227070347</v>
      </c>
      <c r="AI21">
        <f t="shared" si="12"/>
        <v>0.16824457593688363</v>
      </c>
      <c r="AJ21">
        <f t="shared" si="12"/>
        <v>5.0905395417590538E-2</v>
      </c>
      <c r="AK21">
        <f t="shared" si="12"/>
        <v>0.66666666666666663</v>
      </c>
      <c r="AL21">
        <f t="shared" si="12"/>
        <v>0.73793103448275865</v>
      </c>
      <c r="AM21">
        <f t="shared" si="12"/>
        <v>0.55737704918032782</v>
      </c>
    </row>
    <row r="22" spans="1:39">
      <c r="A22" s="34">
        <v>1972</v>
      </c>
      <c r="B22" s="17">
        <v>28740</v>
      </c>
      <c r="C22" s="18">
        <v>16039</v>
      </c>
      <c r="D22" s="18">
        <v>11715</v>
      </c>
      <c r="E22" s="16">
        <f t="shared" si="8"/>
        <v>987</v>
      </c>
      <c r="F22" s="18">
        <v>312</v>
      </c>
      <c r="G22" s="18">
        <v>393</v>
      </c>
      <c r="H22" s="35">
        <v>282</v>
      </c>
      <c r="I22" s="26">
        <f>C22/$B22</f>
        <v>0.55807237299930412</v>
      </c>
      <c r="J22" s="16">
        <f>D22/$B22</f>
        <v>0.40762004175365346</v>
      </c>
      <c r="K22" s="73">
        <f t="shared" si="9"/>
        <v>3.434237995824635E-2</v>
      </c>
      <c r="L22" s="16">
        <f>F22/$B22</f>
        <v>1.0855949895615866E-2</v>
      </c>
      <c r="M22" s="16">
        <f>G22/$B22</f>
        <v>1.3674321503131524E-2</v>
      </c>
      <c r="N22" s="27">
        <f>H22/$B22</f>
        <v>9.8121085594989558E-3</v>
      </c>
      <c r="O22" s="45">
        <v>3850</v>
      </c>
      <c r="P22" s="18">
        <v>2656</v>
      </c>
      <c r="Q22" s="18">
        <v>565</v>
      </c>
      <c r="R22" s="16">
        <f t="shared" si="10"/>
        <v>629</v>
      </c>
      <c r="S22" s="18">
        <v>216</v>
      </c>
      <c r="T22" s="18">
        <v>218</v>
      </c>
      <c r="U22" s="35">
        <v>195</v>
      </c>
      <c r="V22" s="26">
        <f>P22/$O22</f>
        <v>0.68987012987012986</v>
      </c>
      <c r="W22" s="16">
        <f>Q22/$O22</f>
        <v>0.14675324675324675</v>
      </c>
      <c r="X22" s="16">
        <f t="shared" si="11"/>
        <v>0.1633766233766234</v>
      </c>
      <c r="Y22" s="16">
        <f>S22/$O22</f>
        <v>5.6103896103896107E-2</v>
      </c>
      <c r="Z22" s="16">
        <f>T22/$O22</f>
        <v>5.6623376623376624E-2</v>
      </c>
      <c r="AA22" s="27">
        <f>U22/$O22</f>
        <v>5.0649350649350652E-2</v>
      </c>
      <c r="AB22" s="51">
        <f t="shared" si="13"/>
        <v>0.13395963813500347</v>
      </c>
      <c r="AC22" s="14">
        <f t="shared" si="14"/>
        <v>9.2414752957550458E-2</v>
      </c>
      <c r="AD22" s="14">
        <f t="shared" si="15"/>
        <v>1.9659011830201811E-2</v>
      </c>
      <c r="AE22" s="14">
        <f t="shared" si="16"/>
        <v>7.5156576200417534E-3</v>
      </c>
      <c r="AF22" s="14">
        <f t="shared" si="16"/>
        <v>7.585247042449548E-3</v>
      </c>
      <c r="AG22" s="52">
        <f t="shared" si="16"/>
        <v>6.7849686847599169E-3</v>
      </c>
      <c r="AH22">
        <f t="shared" si="12"/>
        <v>0.13395963813500347</v>
      </c>
      <c r="AI22">
        <f t="shared" si="12"/>
        <v>0.1655963588752416</v>
      </c>
      <c r="AJ22">
        <f t="shared" si="12"/>
        <v>4.8228766538625692E-2</v>
      </c>
      <c r="AK22">
        <f t="shared" si="12"/>
        <v>0.63728470111448832</v>
      </c>
      <c r="AL22">
        <f t="shared" si="12"/>
        <v>0.69230769230769229</v>
      </c>
      <c r="AM22">
        <f t="shared" si="12"/>
        <v>0.55470737913486001</v>
      </c>
    </row>
    <row r="23" spans="1:39">
      <c r="A23" s="34">
        <v>1973</v>
      </c>
      <c r="B23" s="17">
        <v>30952</v>
      </c>
      <c r="C23" s="18">
        <v>16587</v>
      </c>
      <c r="D23" s="18">
        <v>13299</v>
      </c>
      <c r="E23" s="16">
        <f t="shared" si="8"/>
        <v>1067</v>
      </c>
      <c r="F23" s="18">
        <v>343</v>
      </c>
      <c r="G23" s="18">
        <v>422</v>
      </c>
      <c r="H23" s="35">
        <v>302</v>
      </c>
      <c r="I23" s="26">
        <f>C23/$B23</f>
        <v>0.53589428792969762</v>
      </c>
      <c r="J23" s="16">
        <f>D23/$B23</f>
        <v>0.4296652881881623</v>
      </c>
      <c r="K23" s="73">
        <f t="shared" si="9"/>
        <v>3.4472731972085807E-2</v>
      </c>
      <c r="L23" s="16">
        <f>F23/$B23</f>
        <v>1.1081674851382787E-2</v>
      </c>
      <c r="M23" s="16">
        <f>G23/$B23</f>
        <v>1.3634013957094857E-2</v>
      </c>
      <c r="N23" s="27">
        <f>H23/$B23</f>
        <v>9.7570431636081669E-3</v>
      </c>
      <c r="O23" s="45">
        <v>4099</v>
      </c>
      <c r="P23" s="18">
        <v>2847</v>
      </c>
      <c r="Q23" s="18">
        <v>607</v>
      </c>
      <c r="R23" s="16">
        <f t="shared" si="10"/>
        <v>646</v>
      </c>
      <c r="S23" s="18">
        <v>223</v>
      </c>
      <c r="T23" s="18">
        <v>227</v>
      </c>
      <c r="U23" s="35">
        <v>196</v>
      </c>
      <c r="V23" s="26">
        <f>P23/$O23</f>
        <v>0.69455964869480358</v>
      </c>
      <c r="W23" s="16">
        <f>Q23/$O23</f>
        <v>0.14808489875579409</v>
      </c>
      <c r="X23" s="16">
        <f t="shared" si="11"/>
        <v>0.15759941449133935</v>
      </c>
      <c r="Y23" s="16">
        <f>S23/$O23</f>
        <v>5.4403513051963892E-2</v>
      </c>
      <c r="Z23" s="16">
        <f>T23/$O23</f>
        <v>5.5379360819712127E-2</v>
      </c>
      <c r="AA23" s="27">
        <f>U23/$O23</f>
        <v>4.7816540619663332E-2</v>
      </c>
      <c r="AB23" s="51">
        <f t="shared" si="13"/>
        <v>0.13243086068751617</v>
      </c>
      <c r="AC23" s="14">
        <f t="shared" si="14"/>
        <v>9.1981132075471692E-2</v>
      </c>
      <c r="AD23" s="14">
        <f t="shared" si="15"/>
        <v>1.9611010597053502E-2</v>
      </c>
      <c r="AE23" s="14">
        <f t="shared" si="16"/>
        <v>7.2047040578960969E-3</v>
      </c>
      <c r="AF23" s="14">
        <f t="shared" si="16"/>
        <v>7.333936417678987E-3</v>
      </c>
      <c r="AG23" s="52">
        <f t="shared" si="16"/>
        <v>6.3323856293615918E-3</v>
      </c>
      <c r="AH23">
        <f t="shared" si="12"/>
        <v>0.13243086068751617</v>
      </c>
      <c r="AI23">
        <f t="shared" si="12"/>
        <v>0.17164044130945921</v>
      </c>
      <c r="AJ23">
        <f t="shared" si="12"/>
        <v>4.5642529513497253E-2</v>
      </c>
      <c r="AK23">
        <f t="shared" si="12"/>
        <v>0.60543580131208996</v>
      </c>
      <c r="AL23">
        <f t="shared" si="12"/>
        <v>0.65014577259475215</v>
      </c>
      <c r="AM23">
        <f t="shared" si="12"/>
        <v>0.53791469194312791</v>
      </c>
    </row>
    <row r="24" spans="1:39">
      <c r="A24" s="34">
        <v>1974</v>
      </c>
      <c r="B24" s="17">
        <v>33359</v>
      </c>
      <c r="C24" s="18">
        <v>17287</v>
      </c>
      <c r="D24" s="18">
        <v>14885</v>
      </c>
      <c r="E24" s="16">
        <f t="shared" si="8"/>
        <v>1187</v>
      </c>
      <c r="F24" s="18">
        <v>393</v>
      </c>
      <c r="G24" s="18">
        <v>474</v>
      </c>
      <c r="H24" s="35">
        <v>320</v>
      </c>
      <c r="I24" s="26">
        <f>C24/$B24</f>
        <v>0.51821097754728862</v>
      </c>
      <c r="J24" s="16">
        <f>D24/$B24</f>
        <v>0.44620642105578706</v>
      </c>
      <c r="K24" s="73">
        <f t="shared" si="9"/>
        <v>3.5582601396924367E-2</v>
      </c>
      <c r="L24" s="16">
        <f>F24/$B24</f>
        <v>1.1780928684912617E-2</v>
      </c>
      <c r="M24" s="16">
        <f>G24/$B24</f>
        <v>1.4209059024551095E-2</v>
      </c>
      <c r="N24" s="27">
        <f>H24/$B24</f>
        <v>9.5926136874606559E-3</v>
      </c>
      <c r="O24" s="45">
        <v>4511</v>
      </c>
      <c r="P24" s="18">
        <v>3146</v>
      </c>
      <c r="Q24" s="18">
        <v>656</v>
      </c>
      <c r="R24" s="16">
        <f t="shared" si="10"/>
        <v>708</v>
      </c>
      <c r="S24" s="18">
        <v>250</v>
      </c>
      <c r="T24" s="18">
        <v>254</v>
      </c>
      <c r="U24" s="35">
        <v>204</v>
      </c>
      <c r="V24" s="26">
        <f>P24/$O24</f>
        <v>0.69740634005763691</v>
      </c>
      <c r="W24" s="16">
        <f>Q24/$O24</f>
        <v>0.14542230104189757</v>
      </c>
      <c r="X24" s="16">
        <f t="shared" si="11"/>
        <v>0.15694967856351141</v>
      </c>
      <c r="Y24" s="16">
        <f>S24/$O24</f>
        <v>5.5420084238528046E-2</v>
      </c>
      <c r="Z24" s="16">
        <f>T24/$O24</f>
        <v>5.6306805586344488E-2</v>
      </c>
      <c r="AA24" s="27">
        <f>U24/$O24</f>
        <v>4.5222788738638886E-2</v>
      </c>
      <c r="AB24" s="51">
        <f t="shared" si="13"/>
        <v>0.13522587607542191</v>
      </c>
      <c r="AC24" s="14">
        <f t="shared" si="14"/>
        <v>9.4307383314847573E-2</v>
      </c>
      <c r="AD24" s="14">
        <f t="shared" si="15"/>
        <v>1.9664858059294344E-2</v>
      </c>
      <c r="AE24" s="14">
        <f t="shared" si="16"/>
        <v>7.4942294433286366E-3</v>
      </c>
      <c r="AF24" s="14">
        <f t="shared" si="16"/>
        <v>7.6141371144218956E-3</v>
      </c>
      <c r="AG24" s="52">
        <f t="shared" si="16"/>
        <v>6.1152912257561674E-3</v>
      </c>
      <c r="AH24">
        <f t="shared" si="12"/>
        <v>0.13522587607542191</v>
      </c>
      <c r="AI24">
        <f t="shared" si="12"/>
        <v>0.18198646381674091</v>
      </c>
      <c r="AJ24">
        <f t="shared" si="12"/>
        <v>4.4071212630164593E-2</v>
      </c>
      <c r="AK24">
        <f t="shared" si="12"/>
        <v>0.59646166807076662</v>
      </c>
      <c r="AL24">
        <f t="shared" si="12"/>
        <v>0.63613231552162852</v>
      </c>
      <c r="AM24">
        <f t="shared" si="12"/>
        <v>0.53586497890295359</v>
      </c>
    </row>
    <row r="25" spans="1:39">
      <c r="A25" s="34">
        <v>1975</v>
      </c>
      <c r="B25" s="17">
        <v>35671</v>
      </c>
      <c r="C25" s="18">
        <v>18533</v>
      </c>
      <c r="D25" s="18">
        <v>15824</v>
      </c>
      <c r="E25" s="16">
        <f t="shared" si="8"/>
        <v>1314</v>
      </c>
      <c r="F25" s="18">
        <v>432</v>
      </c>
      <c r="G25" s="18">
        <v>534</v>
      </c>
      <c r="H25" s="35">
        <v>348</v>
      </c>
      <c r="I25" s="26">
        <f>C25/$B25</f>
        <v>0.51955369908328897</v>
      </c>
      <c r="J25" s="16">
        <f>D25/$B25</f>
        <v>0.44360965490174092</v>
      </c>
      <c r="K25" s="73">
        <f t="shared" si="9"/>
        <v>3.6836646014970144E-2</v>
      </c>
      <c r="L25" s="16">
        <f>F25/$B25</f>
        <v>1.2110678141907992E-2</v>
      </c>
      <c r="M25" s="16">
        <f>G25/$B25</f>
        <v>1.4970143814302936E-2</v>
      </c>
      <c r="N25" s="27">
        <f>H25/$B25</f>
        <v>9.755824058759216E-3</v>
      </c>
      <c r="O25" s="45">
        <v>4875</v>
      </c>
      <c r="P25" s="18">
        <v>3415</v>
      </c>
      <c r="Q25" s="18">
        <v>704</v>
      </c>
      <c r="R25" s="16">
        <f t="shared" si="10"/>
        <v>756</v>
      </c>
      <c r="S25" s="18">
        <v>264</v>
      </c>
      <c r="T25" s="18">
        <v>280</v>
      </c>
      <c r="U25" s="35">
        <v>212</v>
      </c>
      <c r="V25" s="26">
        <f>P25/$O25</f>
        <v>0.70051282051282049</v>
      </c>
      <c r="W25" s="16">
        <f>Q25/$O25</f>
        <v>0.1444102564102564</v>
      </c>
      <c r="X25" s="16">
        <f t="shared" si="11"/>
        <v>0.15507692307692308</v>
      </c>
      <c r="Y25" s="16">
        <f>S25/$O25</f>
        <v>5.4153846153846157E-2</v>
      </c>
      <c r="Z25" s="16">
        <f>T25/$O25</f>
        <v>5.7435897435897436E-2</v>
      </c>
      <c r="AA25" s="27">
        <f>U25/$O25</f>
        <v>4.3487179487179485E-2</v>
      </c>
      <c r="AB25" s="51">
        <f t="shared" si="13"/>
        <v>0.13666563875417007</v>
      </c>
      <c r="AC25" s="14">
        <f t="shared" si="14"/>
        <v>9.5736032070869892E-2</v>
      </c>
      <c r="AD25" s="14">
        <f t="shared" si="15"/>
        <v>1.9735919934961172E-2</v>
      </c>
      <c r="AE25" s="14">
        <f t="shared" si="16"/>
        <v>7.40096997561044E-3</v>
      </c>
      <c r="AF25" s="14">
        <f t="shared" si="16"/>
        <v>7.8495136104959218E-3</v>
      </c>
      <c r="AG25" s="52">
        <f t="shared" si="16"/>
        <v>5.943203162232626E-3</v>
      </c>
      <c r="AH25">
        <f t="shared" si="12"/>
        <v>0.13666563875417007</v>
      </c>
      <c r="AI25">
        <f t="shared" si="12"/>
        <v>0.18426590406302271</v>
      </c>
      <c r="AJ25">
        <f t="shared" si="12"/>
        <v>4.4489383215369056E-2</v>
      </c>
      <c r="AK25">
        <f t="shared" si="12"/>
        <v>0.57534246575342463</v>
      </c>
      <c r="AL25">
        <f t="shared" si="12"/>
        <v>0.61111111111111116</v>
      </c>
      <c r="AM25">
        <f t="shared" si="12"/>
        <v>0.52434456928838946</v>
      </c>
    </row>
    <row r="26" spans="1:39">
      <c r="A26" s="34">
        <v>1976</v>
      </c>
      <c r="B26" s="17">
        <v>39435</v>
      </c>
      <c r="C26" s="18">
        <v>20292</v>
      </c>
      <c r="D26" s="18">
        <v>17702</v>
      </c>
      <c r="E26" s="16">
        <f t="shared" si="8"/>
        <v>1441</v>
      </c>
      <c r="F26" s="18">
        <v>480</v>
      </c>
      <c r="G26" s="18">
        <v>592</v>
      </c>
      <c r="H26" s="35">
        <v>369</v>
      </c>
      <c r="I26" s="26">
        <f>C26/$B26</f>
        <v>0.51456827691137319</v>
      </c>
      <c r="J26" s="16">
        <f>D26/$B26</f>
        <v>0.44889057943451249</v>
      </c>
      <c r="K26" s="73">
        <f t="shared" si="9"/>
        <v>3.6541143654114365E-2</v>
      </c>
      <c r="L26" s="16">
        <f>F26/$B26</f>
        <v>1.2171928489920122E-2</v>
      </c>
      <c r="M26" s="16">
        <f>G26/$B26</f>
        <v>1.5012045137568149E-2</v>
      </c>
      <c r="N26" s="27">
        <f>H26/$B26</f>
        <v>9.3571700266260934E-3</v>
      </c>
      <c r="O26" s="45">
        <v>5373</v>
      </c>
      <c r="P26" s="18">
        <v>3793</v>
      </c>
      <c r="Q26" s="18">
        <v>774</v>
      </c>
      <c r="R26" s="16">
        <f t="shared" si="10"/>
        <v>806</v>
      </c>
      <c r="S26" s="18">
        <v>283</v>
      </c>
      <c r="T26" s="18">
        <v>305</v>
      </c>
      <c r="U26" s="35">
        <v>218</v>
      </c>
      <c r="V26" s="26">
        <f>P26/$O26</f>
        <v>0.7059370928717662</v>
      </c>
      <c r="W26" s="16">
        <f>Q26/$O26</f>
        <v>0.1440536013400335</v>
      </c>
      <c r="X26" s="16">
        <f t="shared" si="11"/>
        <v>0.15000930578820026</v>
      </c>
      <c r="Y26" s="16">
        <f>S26/$O26</f>
        <v>5.2670761213474783E-2</v>
      </c>
      <c r="Z26" s="16">
        <f>T26/$O26</f>
        <v>5.6765308021589432E-2</v>
      </c>
      <c r="AA26" s="27">
        <f>U26/$O26</f>
        <v>4.0573236553136049E-2</v>
      </c>
      <c r="AB26" s="51">
        <f t="shared" si="13"/>
        <v>0.13624952453404338</v>
      </c>
      <c r="AC26" s="14">
        <f t="shared" si="14"/>
        <v>9.6183593254722963E-2</v>
      </c>
      <c r="AD26" s="14">
        <f t="shared" si="15"/>
        <v>1.9627234689996196E-2</v>
      </c>
      <c r="AE26" s="14">
        <f t="shared" si="16"/>
        <v>7.1763661721820715E-3</v>
      </c>
      <c r="AF26" s="14">
        <f t="shared" si="16"/>
        <v>7.734246227970077E-3</v>
      </c>
      <c r="AG26" s="52">
        <f t="shared" si="16"/>
        <v>5.5280841891720556E-3</v>
      </c>
      <c r="AH26">
        <f t="shared" si="12"/>
        <v>0.13624952453404338</v>
      </c>
      <c r="AI26">
        <f t="shared" si="12"/>
        <v>0.18692095407056969</v>
      </c>
      <c r="AJ26">
        <f t="shared" si="12"/>
        <v>4.3723873008699579E-2</v>
      </c>
      <c r="AK26">
        <f t="shared" si="12"/>
        <v>0.55933379597501731</v>
      </c>
      <c r="AL26">
        <f t="shared" si="12"/>
        <v>0.58958333333333335</v>
      </c>
      <c r="AM26">
        <f t="shared" si="12"/>
        <v>0.51520270270270274</v>
      </c>
    </row>
    <row r="27" spans="1:39">
      <c r="A27" s="34">
        <v>1977</v>
      </c>
      <c r="B27" s="17">
        <v>43338</v>
      </c>
      <c r="C27" s="18">
        <v>22071</v>
      </c>
      <c r="D27" s="18">
        <v>19642</v>
      </c>
      <c r="E27" s="16">
        <f t="shared" si="8"/>
        <v>1625</v>
      </c>
      <c r="F27" s="18">
        <v>569</v>
      </c>
      <c r="G27" s="18">
        <v>662</v>
      </c>
      <c r="H27" s="35">
        <v>394</v>
      </c>
      <c r="I27" s="26">
        <f>C27/$B27</f>
        <v>0.50927592413124745</v>
      </c>
      <c r="J27" s="16">
        <f>D27/$B27</f>
        <v>0.45322811389542667</v>
      </c>
      <c r="K27" s="73">
        <f t="shared" si="9"/>
        <v>3.7495961973325949E-2</v>
      </c>
      <c r="L27" s="16">
        <f>F27/$B27</f>
        <v>1.312935530019844E-2</v>
      </c>
      <c r="M27" s="16">
        <f>G27/$B27</f>
        <v>1.5275278046979555E-2</v>
      </c>
      <c r="N27" s="27">
        <f>H27/$B27</f>
        <v>9.0913286261479539E-3</v>
      </c>
      <c r="O27" s="45">
        <v>6008</v>
      </c>
      <c r="P27" s="18">
        <v>4235</v>
      </c>
      <c r="Q27" s="18">
        <v>862</v>
      </c>
      <c r="R27" s="16">
        <f t="shared" si="10"/>
        <v>912</v>
      </c>
      <c r="S27" s="18">
        <v>334</v>
      </c>
      <c r="T27" s="18">
        <v>346</v>
      </c>
      <c r="U27" s="35">
        <v>232</v>
      </c>
      <c r="V27" s="26">
        <f>P27/$O27</f>
        <v>0.70489347536617841</v>
      </c>
      <c r="W27" s="16">
        <f>Q27/$O27</f>
        <v>0.14347536617842876</v>
      </c>
      <c r="X27" s="16">
        <f t="shared" si="11"/>
        <v>0.15179760319573901</v>
      </c>
      <c r="Y27" s="16">
        <f>S27/$O27</f>
        <v>5.559254327563249E-2</v>
      </c>
      <c r="Z27" s="16">
        <f>T27/$O27</f>
        <v>5.7589880159786951E-2</v>
      </c>
      <c r="AA27" s="27">
        <f>U27/$O27</f>
        <v>3.8615179760319571E-2</v>
      </c>
      <c r="AB27" s="51">
        <f t="shared" si="13"/>
        <v>0.13863122432968758</v>
      </c>
      <c r="AC27" s="14">
        <f t="shared" si="14"/>
        <v>9.7720245512021783E-2</v>
      </c>
      <c r="AD27" s="14">
        <f t="shared" si="15"/>
        <v>1.9890165674465828E-2</v>
      </c>
      <c r="AE27" s="14">
        <f t="shared" si="16"/>
        <v>7.7068623379020719E-3</v>
      </c>
      <c r="AF27" s="14">
        <f t="shared" si="16"/>
        <v>7.9837555955512476E-3</v>
      </c>
      <c r="AG27" s="52">
        <f t="shared" si="16"/>
        <v>5.3532696478840744E-3</v>
      </c>
      <c r="AH27">
        <f t="shared" si="12"/>
        <v>0.13863122432968758</v>
      </c>
      <c r="AI27">
        <f t="shared" si="12"/>
        <v>0.19188074849349826</v>
      </c>
      <c r="AJ27">
        <f t="shared" si="12"/>
        <v>4.3885551369514303E-2</v>
      </c>
      <c r="AK27">
        <f t="shared" si="12"/>
        <v>0.5612307692307692</v>
      </c>
      <c r="AL27">
        <f t="shared" si="12"/>
        <v>0.58699472759226712</v>
      </c>
      <c r="AM27">
        <f t="shared" si="12"/>
        <v>0.5226586102719033</v>
      </c>
    </row>
    <row r="28" spans="1:39">
      <c r="A28" s="34">
        <v>1978</v>
      </c>
      <c r="B28" s="17">
        <v>48719</v>
      </c>
      <c r="C28" s="18">
        <v>24414</v>
      </c>
      <c r="D28" s="18">
        <v>22457</v>
      </c>
      <c r="E28" s="16">
        <f t="shared" si="8"/>
        <v>1849</v>
      </c>
      <c r="F28" s="18">
        <v>679</v>
      </c>
      <c r="G28" s="18">
        <v>727</v>
      </c>
      <c r="H28" s="35">
        <v>443</v>
      </c>
      <c r="I28" s="26">
        <f>C28/$B28</f>
        <v>0.50111866007101957</v>
      </c>
      <c r="J28" s="16">
        <f>D28/$B28</f>
        <v>0.4609495268786305</v>
      </c>
      <c r="K28" s="73">
        <f t="shared" si="9"/>
        <v>3.795233892321271E-2</v>
      </c>
      <c r="L28" s="16">
        <f>F28/$B28</f>
        <v>1.3937067673802829E-2</v>
      </c>
      <c r="M28" s="16">
        <f>G28/$B28</f>
        <v>1.4922309571214517E-2</v>
      </c>
      <c r="N28" s="27">
        <f>H28/$B28</f>
        <v>9.0929616781953645E-3</v>
      </c>
      <c r="O28" s="45">
        <v>6959</v>
      </c>
      <c r="P28" s="18">
        <v>4950</v>
      </c>
      <c r="Q28" s="18">
        <v>970</v>
      </c>
      <c r="R28" s="16">
        <f t="shared" si="10"/>
        <v>1038</v>
      </c>
      <c r="S28" s="18">
        <v>398</v>
      </c>
      <c r="T28" s="18">
        <v>380</v>
      </c>
      <c r="U28" s="35">
        <v>260</v>
      </c>
      <c r="V28" s="26">
        <f>P28/$O28</f>
        <v>0.71130909613450211</v>
      </c>
      <c r="W28" s="16">
        <f>Q28/$O28</f>
        <v>0.13938784308090243</v>
      </c>
      <c r="X28" s="16">
        <f t="shared" si="11"/>
        <v>0.14915936197729557</v>
      </c>
      <c r="Y28" s="16">
        <f>S28/$O28</f>
        <v>5.7192125305359963E-2</v>
      </c>
      <c r="Z28" s="16">
        <f>T28/$O28</f>
        <v>5.4605546773961774E-2</v>
      </c>
      <c r="AA28" s="27">
        <f>U28/$O28</f>
        <v>3.7361689897973845E-2</v>
      </c>
      <c r="AB28" s="51">
        <f t="shared" si="13"/>
        <v>0.14283954925183193</v>
      </c>
      <c r="AC28" s="14">
        <f t="shared" si="14"/>
        <v>0.10160307067058026</v>
      </c>
      <c r="AD28" s="14">
        <f t="shared" si="15"/>
        <v>1.9910096676861184E-2</v>
      </c>
      <c r="AE28" s="14">
        <f t="shared" si="16"/>
        <v>8.1692973993719078E-3</v>
      </c>
      <c r="AF28" s="14">
        <f t="shared" si="16"/>
        <v>7.7998316878425253E-3</v>
      </c>
      <c r="AG28" s="52">
        <f t="shared" si="16"/>
        <v>5.3367269443133072E-3</v>
      </c>
      <c r="AH28">
        <f t="shared" si="12"/>
        <v>0.14283954925183193</v>
      </c>
      <c r="AI28">
        <f t="shared" si="12"/>
        <v>0.20275251904644875</v>
      </c>
      <c r="AJ28">
        <f t="shared" si="12"/>
        <v>4.3193658992741683E-2</v>
      </c>
      <c r="AK28">
        <f t="shared" si="12"/>
        <v>0.56138453217955653</v>
      </c>
      <c r="AL28">
        <f t="shared" si="12"/>
        <v>0.58615611192930783</v>
      </c>
      <c r="AM28">
        <f t="shared" si="12"/>
        <v>0.52269601100412655</v>
      </c>
    </row>
    <row r="29" spans="1:39">
      <c r="A29" s="34">
        <v>1979</v>
      </c>
      <c r="B29" s="17">
        <v>55379</v>
      </c>
      <c r="C29" s="18">
        <v>27225</v>
      </c>
      <c r="D29" s="18">
        <v>26097</v>
      </c>
      <c r="E29" s="16">
        <f t="shared" si="8"/>
        <v>2058</v>
      </c>
      <c r="F29" s="18">
        <v>785</v>
      </c>
      <c r="G29" s="18">
        <v>791</v>
      </c>
      <c r="H29" s="35">
        <v>482</v>
      </c>
      <c r="I29" s="26">
        <f>C29/$B29</f>
        <v>0.49161234402932519</v>
      </c>
      <c r="J29" s="16">
        <f>D29/$B29</f>
        <v>0.47124361219957023</v>
      </c>
      <c r="K29" s="73">
        <f t="shared" si="9"/>
        <v>3.7162101157478464E-2</v>
      </c>
      <c r="L29" s="16">
        <f>F29/$B29</f>
        <v>1.4175048303508551E-2</v>
      </c>
      <c r="M29" s="16">
        <f>G29/$B29</f>
        <v>1.4283392621751928E-2</v>
      </c>
      <c r="N29" s="27">
        <f>H29/$B29</f>
        <v>8.7036602322179881E-3</v>
      </c>
      <c r="O29" s="45">
        <v>7836</v>
      </c>
      <c r="P29" s="18">
        <v>5558</v>
      </c>
      <c r="Q29" s="18">
        <v>1107</v>
      </c>
      <c r="R29" s="16">
        <f t="shared" si="10"/>
        <v>1171</v>
      </c>
      <c r="S29" s="18">
        <v>466</v>
      </c>
      <c r="T29" s="18">
        <v>419</v>
      </c>
      <c r="U29" s="35">
        <v>286</v>
      </c>
      <c r="V29" s="26">
        <f>P29/$O29</f>
        <v>0.70929045431342519</v>
      </c>
      <c r="W29" s="16">
        <f>Q29/$O29</f>
        <v>0.14127105666156203</v>
      </c>
      <c r="X29" s="16">
        <f t="shared" si="11"/>
        <v>0.14943848902501278</v>
      </c>
      <c r="Y29" s="16">
        <f>S29/$O29</f>
        <v>5.9469116896375705E-2</v>
      </c>
      <c r="Z29" s="16">
        <f>T29/$O29</f>
        <v>5.3471158754466563E-2</v>
      </c>
      <c r="AA29" s="27">
        <f>U29/$O29</f>
        <v>3.6498213374170495E-2</v>
      </c>
      <c r="AB29" s="51">
        <f t="shared" si="13"/>
        <v>0.14149767962585094</v>
      </c>
      <c r="AC29" s="14">
        <f t="shared" si="14"/>
        <v>0.10036295346611532</v>
      </c>
      <c r="AD29" s="14">
        <f t="shared" si="15"/>
        <v>1.9989526715903139E-2</v>
      </c>
      <c r="AE29" s="14">
        <f t="shared" si="16"/>
        <v>8.4147420502356483E-3</v>
      </c>
      <c r="AF29" s="14">
        <f t="shared" si="16"/>
        <v>7.5660448906625256E-3</v>
      </c>
      <c r="AG29" s="52">
        <f t="shared" si="16"/>
        <v>5.1644125029343254E-3</v>
      </c>
      <c r="AH29">
        <f t="shared" si="12"/>
        <v>0.14149767962585094</v>
      </c>
      <c r="AI29">
        <f t="shared" si="12"/>
        <v>0.2041505968778696</v>
      </c>
      <c r="AJ29">
        <f t="shared" si="12"/>
        <v>4.2418668812507186E-2</v>
      </c>
      <c r="AK29">
        <f t="shared" si="12"/>
        <v>0.56899902818270165</v>
      </c>
      <c r="AL29">
        <f t="shared" si="12"/>
        <v>0.59363057324840762</v>
      </c>
      <c r="AM29">
        <f t="shared" si="12"/>
        <v>0.52970922882427307</v>
      </c>
    </row>
    <row r="30" spans="1:39">
      <c r="A30" s="34">
        <v>1980</v>
      </c>
      <c r="B30" s="17">
        <v>63224</v>
      </c>
      <c r="C30" s="18">
        <v>29986</v>
      </c>
      <c r="D30" s="18">
        <v>30929</v>
      </c>
      <c r="E30" s="16">
        <f t="shared" si="8"/>
        <v>2310</v>
      </c>
      <c r="F30" s="18">
        <v>920</v>
      </c>
      <c r="G30" s="18">
        <v>871</v>
      </c>
      <c r="H30" s="35">
        <v>519</v>
      </c>
      <c r="I30" s="26">
        <f>C30/$B30</f>
        <v>0.47428191825888905</v>
      </c>
      <c r="J30" s="16">
        <f>D30/$B30</f>
        <v>0.48919714032645828</v>
      </c>
      <c r="K30" s="73">
        <f t="shared" si="9"/>
        <v>3.6536758193091233E-2</v>
      </c>
      <c r="L30" s="16">
        <f>F30/$B30</f>
        <v>1.4551436163482222E-2</v>
      </c>
      <c r="M30" s="16">
        <f>G30/$B30</f>
        <v>1.3776414019992408E-2</v>
      </c>
      <c r="N30" s="27">
        <f>H30/$B30</f>
        <v>8.2089080096166018E-3</v>
      </c>
      <c r="O30" s="45">
        <v>8745</v>
      </c>
      <c r="P30" s="18">
        <v>6145</v>
      </c>
      <c r="Q30" s="18">
        <v>1286</v>
      </c>
      <c r="R30" s="16">
        <f t="shared" si="10"/>
        <v>1314</v>
      </c>
      <c r="S30" s="18">
        <v>544</v>
      </c>
      <c r="T30" s="18">
        <v>463</v>
      </c>
      <c r="U30" s="35">
        <v>307</v>
      </c>
      <c r="V30" s="26">
        <f>P30/$O30</f>
        <v>0.70268724985706121</v>
      </c>
      <c r="W30" s="16">
        <f>Q30/$O30</f>
        <v>0.14705546026300742</v>
      </c>
      <c r="X30" s="16">
        <f t="shared" si="11"/>
        <v>0.15025728987993139</v>
      </c>
      <c r="Y30" s="16">
        <f>S30/$O30</f>
        <v>6.2206975414522588E-2</v>
      </c>
      <c r="Z30" s="16">
        <f>T30/$O30</f>
        <v>5.294453973699257E-2</v>
      </c>
      <c r="AA30" s="27">
        <f>U30/$O30</f>
        <v>3.5105774728416236E-2</v>
      </c>
      <c r="AB30" s="51">
        <f t="shared" si="13"/>
        <v>0.13831772744527396</v>
      </c>
      <c r="AC30" s="14">
        <f t="shared" si="14"/>
        <v>9.7194103504998103E-2</v>
      </c>
      <c r="AD30" s="14">
        <f t="shared" si="15"/>
        <v>2.0340377071997977E-2</v>
      </c>
      <c r="AE30" s="14">
        <f t="shared" si="16"/>
        <v>8.6043274705807915E-3</v>
      </c>
      <c r="AF30" s="14">
        <f t="shared" si="16"/>
        <v>7.3231684170568141E-3</v>
      </c>
      <c r="AG30" s="52">
        <f t="shared" si="16"/>
        <v>4.8557509806402633E-3</v>
      </c>
      <c r="AH30">
        <f t="shared" si="12"/>
        <v>0.13831772744527396</v>
      </c>
      <c r="AI30">
        <f t="shared" si="12"/>
        <v>0.20492896685119721</v>
      </c>
      <c r="AJ30">
        <f t="shared" si="12"/>
        <v>4.1579100520547058E-2</v>
      </c>
      <c r="AK30">
        <f t="shared" si="12"/>
        <v>0.5688311688311688</v>
      </c>
      <c r="AL30">
        <f t="shared" si="12"/>
        <v>0.59130434782608698</v>
      </c>
      <c r="AM30">
        <f t="shared" si="12"/>
        <v>0.53157290470723306</v>
      </c>
    </row>
    <row r="31" spans="1:39">
      <c r="A31" s="34">
        <v>1981</v>
      </c>
      <c r="B31" s="17">
        <v>72292</v>
      </c>
      <c r="C31" s="18">
        <v>33739</v>
      </c>
      <c r="D31" s="18">
        <v>35948</v>
      </c>
      <c r="E31" s="16">
        <f t="shared" si="8"/>
        <v>2606</v>
      </c>
      <c r="F31" s="18">
        <v>1058</v>
      </c>
      <c r="G31" s="18">
        <v>967</v>
      </c>
      <c r="H31" s="35">
        <v>581</v>
      </c>
      <c r="I31" s="26">
        <f>C31/$B31</f>
        <v>0.46670447629059925</v>
      </c>
      <c r="J31" s="16">
        <f>D31/$B31</f>
        <v>0.49726110772976262</v>
      </c>
      <c r="K31" s="73">
        <f t="shared" si="9"/>
        <v>3.6048248768881755E-2</v>
      </c>
      <c r="L31" s="16">
        <f>F31/$B31</f>
        <v>1.4635091019753223E-2</v>
      </c>
      <c r="M31" s="16">
        <f>G31/$B31</f>
        <v>1.3376307198583522E-2</v>
      </c>
      <c r="N31" s="27">
        <f>H31/$B31</f>
        <v>8.0368505505450123E-3</v>
      </c>
      <c r="O31" s="45">
        <v>9658</v>
      </c>
      <c r="P31" s="18">
        <v>6591</v>
      </c>
      <c r="Q31" s="18">
        <v>1600</v>
      </c>
      <c r="R31" s="16">
        <f t="shared" si="10"/>
        <v>1465</v>
      </c>
      <c r="S31" s="18">
        <v>615</v>
      </c>
      <c r="T31" s="18">
        <v>512</v>
      </c>
      <c r="U31" s="35">
        <v>338</v>
      </c>
      <c r="V31" s="26">
        <f>P31/$O31</f>
        <v>0.68243942845309591</v>
      </c>
      <c r="W31" s="16">
        <f>Q31/$O31</f>
        <v>0.16566576931041624</v>
      </c>
      <c r="X31" s="16">
        <f t="shared" si="11"/>
        <v>0.15168772002484987</v>
      </c>
      <c r="Y31" s="16">
        <f>S31/$O31</f>
        <v>6.3677780078691237E-2</v>
      </c>
      <c r="Z31" s="16">
        <f>T31/$O31</f>
        <v>5.3013046179333195E-2</v>
      </c>
      <c r="AA31" s="27">
        <f>U31/$O31</f>
        <v>3.4996893766825431E-2</v>
      </c>
      <c r="AB31" s="51">
        <f t="shared" si="13"/>
        <v>0.13359707851491176</v>
      </c>
      <c r="AC31" s="14">
        <f t="shared" si="14"/>
        <v>9.1171913904719751E-2</v>
      </c>
      <c r="AD31" s="14">
        <f t="shared" si="15"/>
        <v>2.2132462789796935E-2</v>
      </c>
      <c r="AE31" s="14">
        <f t="shared" si="16"/>
        <v>8.5071653848281959E-3</v>
      </c>
      <c r="AF31" s="14">
        <f t="shared" si="16"/>
        <v>7.0823880927350187E-3</v>
      </c>
      <c r="AG31" s="52">
        <f t="shared" si="16"/>
        <v>4.6754827643446023E-3</v>
      </c>
      <c r="AH31">
        <f t="shared" si="12"/>
        <v>0.13359707851491176</v>
      </c>
      <c r="AI31">
        <f t="shared" si="12"/>
        <v>0.19535255935267792</v>
      </c>
      <c r="AJ31">
        <f t="shared" si="12"/>
        <v>4.4508734839212194E-2</v>
      </c>
      <c r="AK31">
        <f t="shared" si="12"/>
        <v>0.56216423637759017</v>
      </c>
      <c r="AL31">
        <f t="shared" si="12"/>
        <v>0.58128544423440454</v>
      </c>
      <c r="AM31">
        <f t="shared" si="12"/>
        <v>0.52947259565667015</v>
      </c>
    </row>
    <row r="32" spans="1:39">
      <c r="A32" s="34">
        <v>1982</v>
      </c>
      <c r="B32" s="17">
        <v>80748</v>
      </c>
      <c r="C32" s="18">
        <v>37133</v>
      </c>
      <c r="D32" s="18">
        <v>40692</v>
      </c>
      <c r="E32" s="16">
        <f t="shared" si="8"/>
        <v>2923</v>
      </c>
      <c r="F32" s="18">
        <v>1207</v>
      </c>
      <c r="G32" s="18">
        <v>1095</v>
      </c>
      <c r="H32" s="35">
        <v>621</v>
      </c>
      <c r="I32" s="26">
        <f>C32/$B32</f>
        <v>0.45986278297914501</v>
      </c>
      <c r="J32" s="16">
        <f>D32/$B32</f>
        <v>0.50393817803536933</v>
      </c>
      <c r="K32" s="73">
        <f t="shared" si="9"/>
        <v>3.619903898548571E-2</v>
      </c>
      <c r="L32" s="16">
        <f>F32/$B32</f>
        <v>1.4947738643681577E-2</v>
      </c>
      <c r="M32" s="16">
        <f>G32/$B32</f>
        <v>1.3560707385941447E-2</v>
      </c>
      <c r="N32" s="27">
        <f>H32/$B32</f>
        <v>7.6905929558626837E-3</v>
      </c>
      <c r="O32" s="45">
        <v>10651</v>
      </c>
      <c r="P32" s="18">
        <v>7121</v>
      </c>
      <c r="Q32" s="18">
        <v>1854</v>
      </c>
      <c r="R32" s="16">
        <f t="shared" si="10"/>
        <v>1675</v>
      </c>
      <c r="S32" s="18">
        <v>716</v>
      </c>
      <c r="T32" s="18">
        <v>591</v>
      </c>
      <c r="U32" s="35">
        <v>368</v>
      </c>
      <c r="V32" s="26">
        <f>P32/$O32</f>
        <v>0.66857572058961601</v>
      </c>
      <c r="W32" s="16">
        <f>Q32/$O32</f>
        <v>0.17406816261383909</v>
      </c>
      <c r="X32" s="16">
        <f t="shared" si="11"/>
        <v>0.15726222889869496</v>
      </c>
      <c r="Y32" s="16">
        <f>S32/$O32</f>
        <v>6.7223734860576478E-2</v>
      </c>
      <c r="Z32" s="16">
        <f>T32/$O32</f>
        <v>5.5487747629330578E-2</v>
      </c>
      <c r="AA32" s="27">
        <f>U32/$O32</f>
        <v>3.4550746408787907E-2</v>
      </c>
      <c r="AB32" s="51">
        <f t="shared" si="13"/>
        <v>0.13190419576955467</v>
      </c>
      <c r="AC32" s="14">
        <f t="shared" si="14"/>
        <v>8.8187942735423783E-2</v>
      </c>
      <c r="AD32" s="14">
        <f t="shared" si="15"/>
        <v>2.2960320998662506E-2</v>
      </c>
      <c r="AE32" s="14">
        <f t="shared" si="16"/>
        <v>8.867092683410115E-3</v>
      </c>
      <c r="AF32" s="14">
        <f t="shared" si="16"/>
        <v>7.3190667261108632E-3</v>
      </c>
      <c r="AG32" s="52">
        <f t="shared" si="16"/>
        <v>4.5573884182889979E-3</v>
      </c>
      <c r="AH32">
        <f t="shared" si="12"/>
        <v>0.13190419576955467</v>
      </c>
      <c r="AI32">
        <f t="shared" si="12"/>
        <v>0.1917701236097272</v>
      </c>
      <c r="AJ32">
        <f t="shared" si="12"/>
        <v>4.5561781185491007E-2</v>
      </c>
      <c r="AK32">
        <f t="shared" si="12"/>
        <v>0.57304139582620595</v>
      </c>
      <c r="AL32">
        <f t="shared" si="12"/>
        <v>0.59320629660314828</v>
      </c>
      <c r="AM32">
        <f t="shared" si="12"/>
        <v>0.53972602739726028</v>
      </c>
    </row>
    <row r="33" spans="1:39">
      <c r="A33" s="34">
        <v>1983</v>
      </c>
      <c r="B33" s="17">
        <v>89950</v>
      </c>
      <c r="C33" s="18">
        <v>41451</v>
      </c>
      <c r="D33" s="18">
        <v>45264</v>
      </c>
      <c r="E33" s="16">
        <f t="shared" si="8"/>
        <v>3235</v>
      </c>
      <c r="F33" s="18">
        <v>1357</v>
      </c>
      <c r="G33" s="18">
        <v>1220</v>
      </c>
      <c r="H33" s="35">
        <v>658</v>
      </c>
      <c r="I33" s="26">
        <f>C33/$B33</f>
        <v>0.46082267926625903</v>
      </c>
      <c r="J33" s="16">
        <f>D33/$B33</f>
        <v>0.50321289605336295</v>
      </c>
      <c r="K33" s="73">
        <f t="shared" si="9"/>
        <v>3.5964424680377985E-2</v>
      </c>
      <c r="L33" s="16">
        <f>F33/$B33</f>
        <v>1.508615897720956E-2</v>
      </c>
      <c r="M33" s="16">
        <f>G33/$B33</f>
        <v>1.3563090605892163E-2</v>
      </c>
      <c r="N33" s="27">
        <f>H33/$B33</f>
        <v>7.3151750972762645E-3</v>
      </c>
      <c r="O33" s="45">
        <v>11880</v>
      </c>
      <c r="P33" s="18">
        <v>7853</v>
      </c>
      <c r="Q33" s="18">
        <v>2146</v>
      </c>
      <c r="R33" s="16">
        <f t="shared" si="10"/>
        <v>1880</v>
      </c>
      <c r="S33" s="18">
        <v>816</v>
      </c>
      <c r="T33" s="18">
        <v>668</v>
      </c>
      <c r="U33" s="35">
        <v>396</v>
      </c>
      <c r="V33" s="26">
        <f>P33/$O33</f>
        <v>0.66102693602693607</v>
      </c>
      <c r="W33" s="16">
        <f>Q33/$O33</f>
        <v>0.18063973063973063</v>
      </c>
      <c r="X33" s="16">
        <f t="shared" si="11"/>
        <v>0.15824915824915825</v>
      </c>
      <c r="Y33" s="16">
        <f>S33/$O33</f>
        <v>6.8686868686868685E-2</v>
      </c>
      <c r="Z33" s="16">
        <f>T33/$O33</f>
        <v>5.6228956228956226E-2</v>
      </c>
      <c r="AA33" s="27">
        <f>U33/$O33</f>
        <v>3.3333333333333333E-2</v>
      </c>
      <c r="AB33" s="51">
        <f t="shared" si="13"/>
        <v>0.1320733740967204</v>
      </c>
      <c r="AC33" s="14">
        <f t="shared" si="14"/>
        <v>8.7304057809894392E-2</v>
      </c>
      <c r="AD33" s="14">
        <f t="shared" si="15"/>
        <v>2.3857698721511951E-2</v>
      </c>
      <c r="AE33" s="14">
        <f t="shared" si="16"/>
        <v>9.0717065036131188E-3</v>
      </c>
      <c r="AF33" s="14">
        <f t="shared" si="16"/>
        <v>7.4263479710950531E-3</v>
      </c>
      <c r="AG33" s="52">
        <f t="shared" si="16"/>
        <v>4.402445803224013E-3</v>
      </c>
      <c r="AH33">
        <f t="shared" si="12"/>
        <v>0.1320733740967204</v>
      </c>
      <c r="AI33">
        <f t="shared" si="12"/>
        <v>0.18945260669223904</v>
      </c>
      <c r="AJ33">
        <f t="shared" si="12"/>
        <v>4.74107458465889E-2</v>
      </c>
      <c r="AK33">
        <f t="shared" si="12"/>
        <v>0.58114374034003091</v>
      </c>
      <c r="AL33">
        <f t="shared" si="12"/>
        <v>0.60132645541635965</v>
      </c>
      <c r="AM33">
        <f t="shared" si="12"/>
        <v>0.54754098360655734</v>
      </c>
    </row>
    <row r="34" spans="1:39">
      <c r="A34" s="34">
        <v>1984</v>
      </c>
      <c r="B34" s="17">
        <v>102244</v>
      </c>
      <c r="C34" s="18">
        <v>46470</v>
      </c>
      <c r="D34" s="18">
        <v>52187</v>
      </c>
      <c r="E34" s="16">
        <f t="shared" si="8"/>
        <v>3586</v>
      </c>
      <c r="F34" s="18">
        <v>1514</v>
      </c>
      <c r="G34" s="18">
        <v>1351</v>
      </c>
      <c r="H34" s="35">
        <v>721</v>
      </c>
      <c r="I34" s="26">
        <f>C34/$B34</f>
        <v>0.45450099761355189</v>
      </c>
      <c r="J34" s="16">
        <f>D34/$B34</f>
        <v>0.51041625914479094</v>
      </c>
      <c r="K34" s="73">
        <f t="shared" si="9"/>
        <v>3.507296271663863E-2</v>
      </c>
      <c r="L34" s="16">
        <f>F34/$B34</f>
        <v>1.4807714878134658E-2</v>
      </c>
      <c r="M34" s="16">
        <f>G34/$B34</f>
        <v>1.321348930010563E-2</v>
      </c>
      <c r="N34" s="27">
        <f>H34/$B34</f>
        <v>7.0517585383983415E-3</v>
      </c>
      <c r="O34" s="45">
        <v>13332</v>
      </c>
      <c r="P34" s="18">
        <v>8651</v>
      </c>
      <c r="Q34" s="18">
        <v>2584</v>
      </c>
      <c r="R34" s="16">
        <f t="shared" si="10"/>
        <v>2097</v>
      </c>
      <c r="S34" s="18">
        <v>915</v>
      </c>
      <c r="T34" s="18">
        <v>746</v>
      </c>
      <c r="U34" s="35">
        <v>436</v>
      </c>
      <c r="V34" s="26">
        <f>P34/$O34</f>
        <v>0.64888988898889888</v>
      </c>
      <c r="W34" s="16">
        <f>Q34/$O34</f>
        <v>0.19381938193819381</v>
      </c>
      <c r="X34" s="16">
        <f t="shared" si="11"/>
        <v>0.15729072907290728</v>
      </c>
      <c r="Y34" s="16">
        <f>S34/$O34</f>
        <v>6.8631863186318628E-2</v>
      </c>
      <c r="Z34" s="16">
        <f>T34/$O34</f>
        <v>5.5955595559555954E-2</v>
      </c>
      <c r="AA34" s="27">
        <f>U34/$O34</f>
        <v>3.2703270327032706E-2</v>
      </c>
      <c r="AB34" s="51">
        <f t="shared" si="13"/>
        <v>0.13039395954774852</v>
      </c>
      <c r="AC34" s="14">
        <f t="shared" si="14"/>
        <v>8.4611321935761513E-2</v>
      </c>
      <c r="AD34" s="14">
        <f t="shared" si="15"/>
        <v>2.5272876648018465E-2</v>
      </c>
      <c r="AE34" s="14">
        <f t="shared" si="16"/>
        <v>8.9491803920034429E-3</v>
      </c>
      <c r="AF34" s="14">
        <f t="shared" si="16"/>
        <v>7.296271663862916E-3</v>
      </c>
      <c r="AG34" s="52">
        <f t="shared" si="16"/>
        <v>4.2643089081021868E-3</v>
      </c>
      <c r="AH34">
        <f t="shared" si="12"/>
        <v>0.13039395954774852</v>
      </c>
      <c r="AI34">
        <f t="shared" si="12"/>
        <v>0.18616311598881</v>
      </c>
      <c r="AJ34">
        <f t="shared" si="12"/>
        <v>4.9514246843083524E-2</v>
      </c>
      <c r="AK34">
        <f t="shared" si="12"/>
        <v>0.58477412158393749</v>
      </c>
      <c r="AL34">
        <f t="shared" si="12"/>
        <v>0.60435931307793922</v>
      </c>
      <c r="AM34">
        <f t="shared" si="12"/>
        <v>0.55218356772760913</v>
      </c>
    </row>
    <row r="35" spans="1:39">
      <c r="A35" s="34">
        <v>1985</v>
      </c>
      <c r="B35" s="17">
        <v>114671</v>
      </c>
      <c r="C35" s="18">
        <v>52641</v>
      </c>
      <c r="D35" s="18">
        <v>57962</v>
      </c>
      <c r="E35" s="16">
        <f t="shared" si="8"/>
        <v>4068</v>
      </c>
      <c r="F35" s="18">
        <v>1743</v>
      </c>
      <c r="G35" s="18">
        <v>1491</v>
      </c>
      <c r="H35" s="35">
        <v>834</v>
      </c>
      <c r="I35" s="26">
        <f>C35/$B35</f>
        <v>0.45906114013133226</v>
      </c>
      <c r="J35" s="16">
        <f>D35/$B35</f>
        <v>0.50546345632287148</v>
      </c>
      <c r="K35" s="73">
        <f t="shared" si="9"/>
        <v>3.5475403545796237E-2</v>
      </c>
      <c r="L35" s="16">
        <f>F35/$B35</f>
        <v>1.5200006976480541E-2</v>
      </c>
      <c r="M35" s="16">
        <f>G35/$B35</f>
        <v>1.3002415606386968E-2</v>
      </c>
      <c r="N35" s="27">
        <f>H35/$B35</f>
        <v>7.2729809629287264E-3</v>
      </c>
      <c r="O35" s="45">
        <v>14748</v>
      </c>
      <c r="P35" s="18">
        <v>9407</v>
      </c>
      <c r="Q35" s="18">
        <v>2915</v>
      </c>
      <c r="R35" s="16">
        <f t="shared" si="10"/>
        <v>2426</v>
      </c>
      <c r="S35" s="18">
        <v>1075</v>
      </c>
      <c r="T35" s="18">
        <v>837</v>
      </c>
      <c r="U35" s="35">
        <v>514</v>
      </c>
      <c r="V35" s="26">
        <f>P35/$O35</f>
        <v>0.63784919989151068</v>
      </c>
      <c r="W35" s="16">
        <f>Q35/$O35</f>
        <v>0.19765391917548142</v>
      </c>
      <c r="X35" s="16">
        <f t="shared" si="11"/>
        <v>0.16449688093300785</v>
      </c>
      <c r="Y35" s="16">
        <f>S35/$O35</f>
        <v>7.2891239490100346E-2</v>
      </c>
      <c r="Z35" s="16">
        <f>T35/$O35</f>
        <v>5.6753458096013017E-2</v>
      </c>
      <c r="AA35" s="27">
        <f>U35/$O35</f>
        <v>3.4852183346894494E-2</v>
      </c>
      <c r="AB35" s="51">
        <f t="shared" si="13"/>
        <v>0.12861141875452381</v>
      </c>
      <c r="AC35" s="14">
        <f t="shared" si="14"/>
        <v>8.2034690549485048E-2</v>
      </c>
      <c r="AD35" s="14">
        <f t="shared" si="15"/>
        <v>2.5420550967550644E-2</v>
      </c>
      <c r="AE35" s="14">
        <f t="shared" si="16"/>
        <v>9.3746457255975794E-3</v>
      </c>
      <c r="AF35" s="14">
        <f t="shared" si="16"/>
        <v>7.2991427649536497E-3</v>
      </c>
      <c r="AG35" s="52">
        <f t="shared" si="16"/>
        <v>4.4823887469368894E-3</v>
      </c>
      <c r="AH35">
        <f t="shared" si="12"/>
        <v>0.12861141875452381</v>
      </c>
      <c r="AI35">
        <f t="shared" si="12"/>
        <v>0.17870101251875914</v>
      </c>
      <c r="AJ35">
        <f t="shared" si="12"/>
        <v>5.0291570339187741E-2</v>
      </c>
      <c r="AK35">
        <f t="shared" si="12"/>
        <v>0.59636184857423791</v>
      </c>
      <c r="AL35">
        <f t="shared" si="12"/>
        <v>0.61675272518646007</v>
      </c>
      <c r="AM35">
        <f t="shared" si="12"/>
        <v>0.56136820925553321</v>
      </c>
    </row>
    <row r="36" spans="1:39">
      <c r="A36" s="34">
        <v>1986</v>
      </c>
      <c r="B36" s="17">
        <v>120249</v>
      </c>
      <c r="C36" s="18">
        <v>54622</v>
      </c>
      <c r="D36" s="18">
        <v>60991</v>
      </c>
      <c r="E36" s="16">
        <f t="shared" si="8"/>
        <v>4635</v>
      </c>
      <c r="F36" s="18">
        <v>2019</v>
      </c>
      <c r="G36" s="18">
        <v>1647</v>
      </c>
      <c r="H36" s="35">
        <v>969</v>
      </c>
      <c r="I36" s="26">
        <f>C36/$B36</f>
        <v>0.45424078370714099</v>
      </c>
      <c r="J36" s="16">
        <f>D36/$B36</f>
        <v>0.50720588112998866</v>
      </c>
      <c r="K36" s="73">
        <f t="shared" si="9"/>
        <v>3.85450190853978E-2</v>
      </c>
      <c r="L36" s="16">
        <f>F36/$B36</f>
        <v>1.6790160417134447E-2</v>
      </c>
      <c r="M36" s="16">
        <f>G36/$B36</f>
        <v>1.3696579597335529E-2</v>
      </c>
      <c r="N36" s="27">
        <f>H36/$B36</f>
        <v>8.0582790709278242E-3</v>
      </c>
      <c r="O36" s="45">
        <v>17154</v>
      </c>
      <c r="P36" s="18">
        <v>10220</v>
      </c>
      <c r="Q36" s="18">
        <v>4130</v>
      </c>
      <c r="R36" s="16">
        <f t="shared" si="10"/>
        <v>2804</v>
      </c>
      <c r="S36" s="18">
        <v>1262</v>
      </c>
      <c r="T36" s="18">
        <v>936</v>
      </c>
      <c r="U36" s="35">
        <v>606</v>
      </c>
      <c r="V36" s="26">
        <f>P36/$O36</f>
        <v>0.59577941005013413</v>
      </c>
      <c r="W36" s="16">
        <f>Q36/$O36</f>
        <v>0.24076017255450624</v>
      </c>
      <c r="X36" s="16">
        <f t="shared" si="11"/>
        <v>0.16346041739535969</v>
      </c>
      <c r="Y36" s="16">
        <f>S36/$O36</f>
        <v>7.356884691617116E-2</v>
      </c>
      <c r="Z36" s="16">
        <f>T36/$O36</f>
        <v>5.4564533053515218E-2</v>
      </c>
      <c r="AA36" s="27">
        <f>U36/$O36</f>
        <v>3.5327037425673315E-2</v>
      </c>
      <c r="AB36" s="51">
        <f t="shared" si="13"/>
        <v>0.14265399296459846</v>
      </c>
      <c r="AC36" s="14">
        <f t="shared" si="14"/>
        <v>8.4990311769744448E-2</v>
      </c>
      <c r="AD36" s="14">
        <f t="shared" si="15"/>
        <v>3.4345399961746043E-2</v>
      </c>
      <c r="AE36" s="14">
        <f t="shared" si="16"/>
        <v>1.04948897703931E-2</v>
      </c>
      <c r="AF36" s="14">
        <f t="shared" si="16"/>
        <v>7.7838485143327599E-3</v>
      </c>
      <c r="AG36" s="52">
        <f t="shared" si="16"/>
        <v>5.0395429483821074E-3</v>
      </c>
      <c r="AH36">
        <f t="shared" si="12"/>
        <v>0.14265399296459846</v>
      </c>
      <c r="AI36">
        <f t="shared" si="12"/>
        <v>0.18710409725019223</v>
      </c>
      <c r="AJ36">
        <f t="shared" si="12"/>
        <v>6.7714908757029721E-2</v>
      </c>
      <c r="AK36">
        <f t="shared" si="12"/>
        <v>0.60496224379719521</v>
      </c>
      <c r="AL36">
        <f t="shared" si="12"/>
        <v>0.62506191183754334</v>
      </c>
      <c r="AM36">
        <f t="shared" si="12"/>
        <v>0.56830601092896171</v>
      </c>
    </row>
    <row r="37" spans="1:39">
      <c r="A37" s="33">
        <v>1987</v>
      </c>
      <c r="B37" s="15">
        <v>126360</v>
      </c>
      <c r="C37" s="16">
        <v>58609</v>
      </c>
      <c r="D37" s="16">
        <v>62576</v>
      </c>
      <c r="E37" s="16">
        <f t="shared" si="8"/>
        <v>5176</v>
      </c>
      <c r="F37" s="16">
        <v>2262</v>
      </c>
      <c r="G37" s="16">
        <v>1849</v>
      </c>
      <c r="H37" s="27">
        <v>1065</v>
      </c>
      <c r="I37" s="26">
        <f>C37/$B37</f>
        <v>0.46382557771446659</v>
      </c>
      <c r="J37" s="16">
        <f>D37/$B37</f>
        <v>0.49522000633111746</v>
      </c>
      <c r="K37" s="73">
        <f t="shared" si="9"/>
        <v>4.096232985121874E-2</v>
      </c>
      <c r="L37" s="16">
        <f>F37/$B37</f>
        <v>1.7901234567901235E-2</v>
      </c>
      <c r="M37" s="16">
        <f>G37/$B37</f>
        <v>1.4632795188350744E-2</v>
      </c>
      <c r="N37" s="27">
        <f>H37/$B37</f>
        <v>8.4283000949667616E-3</v>
      </c>
      <c r="O37" s="45">
        <v>18481</v>
      </c>
      <c r="P37" s="18">
        <v>11090</v>
      </c>
      <c r="Q37" s="18">
        <v>4282</v>
      </c>
      <c r="R37" s="16">
        <f t="shared" si="10"/>
        <v>3110</v>
      </c>
      <c r="S37" s="18">
        <v>1399</v>
      </c>
      <c r="T37" s="18">
        <v>1052</v>
      </c>
      <c r="U37" s="35">
        <v>659</v>
      </c>
      <c r="V37" s="26">
        <f>P37/$O37</f>
        <v>0.60007575347654352</v>
      </c>
      <c r="W37" s="16">
        <f>Q37/$O37</f>
        <v>0.2316974189708349</v>
      </c>
      <c r="X37" s="16">
        <f t="shared" si="11"/>
        <v>0.16828093717872408</v>
      </c>
      <c r="Y37" s="16">
        <f>S37/$O37</f>
        <v>7.5699366917374597E-2</v>
      </c>
      <c r="Z37" s="16">
        <f>T37/$O37</f>
        <v>5.6923326659812784E-2</v>
      </c>
      <c r="AA37" s="27">
        <f>U37/$O37</f>
        <v>3.5658243601536715E-2</v>
      </c>
      <c r="AB37" s="51">
        <f t="shared" si="13"/>
        <v>0.14625672681228236</v>
      </c>
      <c r="AC37" s="14">
        <f t="shared" si="14"/>
        <v>8.7765115542893318E-2</v>
      </c>
      <c r="AD37" s="14">
        <f t="shared" si="15"/>
        <v>3.388730610952833E-2</v>
      </c>
      <c r="AE37" s="14">
        <f t="shared" si="16"/>
        <v>1.1071541627097182E-2</v>
      </c>
      <c r="AF37" s="14">
        <f t="shared" si="16"/>
        <v>8.3254194365305484E-3</v>
      </c>
      <c r="AG37" s="52">
        <f t="shared" si="16"/>
        <v>5.2152579930357709E-3</v>
      </c>
      <c r="AH37">
        <f t="shared" si="12"/>
        <v>0.14625672681228236</v>
      </c>
      <c r="AI37">
        <f t="shared" si="12"/>
        <v>0.18922008565237422</v>
      </c>
      <c r="AJ37">
        <f t="shared" si="12"/>
        <v>6.8428790590641775E-2</v>
      </c>
      <c r="AK37">
        <f t="shared" si="12"/>
        <v>0.6008500772797527</v>
      </c>
      <c r="AL37">
        <f t="shared" si="12"/>
        <v>0.61847922192749782</v>
      </c>
      <c r="AM37">
        <f t="shared" si="12"/>
        <v>0.5689561925365062</v>
      </c>
    </row>
    <row r="38" spans="1:39">
      <c r="A38" s="34">
        <v>1988</v>
      </c>
      <c r="B38" s="17">
        <v>133881</v>
      </c>
      <c r="C38" s="18">
        <v>60131</v>
      </c>
      <c r="D38" s="18">
        <v>67977</v>
      </c>
      <c r="E38" s="16">
        <f t="shared" si="8"/>
        <v>5773</v>
      </c>
      <c r="F38" s="18">
        <v>2527</v>
      </c>
      <c r="G38" s="18">
        <v>2081</v>
      </c>
      <c r="H38" s="35">
        <v>1165</v>
      </c>
      <c r="I38" s="26">
        <f>C38/$B38</f>
        <v>0.44913766703266333</v>
      </c>
      <c r="J38" s="16">
        <f>D38/$B38</f>
        <v>0.50774194994061894</v>
      </c>
      <c r="K38" s="73">
        <f t="shared" si="9"/>
        <v>4.3120383026717758E-2</v>
      </c>
      <c r="L38" s="16">
        <f>F38/$B38</f>
        <v>1.8874971056385893E-2</v>
      </c>
      <c r="M38" s="16">
        <f>G38/$B38</f>
        <v>1.5543654439390205E-2</v>
      </c>
      <c r="N38" s="27">
        <f>H38/$B38</f>
        <v>8.7017575309416579E-3</v>
      </c>
      <c r="O38" s="45">
        <v>19787</v>
      </c>
      <c r="P38" s="18">
        <v>12097</v>
      </c>
      <c r="Q38" s="18">
        <v>4275</v>
      </c>
      <c r="R38" s="16">
        <f t="shared" si="10"/>
        <v>3415</v>
      </c>
      <c r="S38" s="18">
        <v>1530</v>
      </c>
      <c r="T38" s="18">
        <v>1180</v>
      </c>
      <c r="U38" s="35">
        <v>705</v>
      </c>
      <c r="V38" s="26">
        <f>P38/$O38</f>
        <v>0.61136099459240911</v>
      </c>
      <c r="W38" s="16">
        <f>Q38/$O38</f>
        <v>0.21605094253803003</v>
      </c>
      <c r="X38" s="16">
        <f t="shared" si="11"/>
        <v>0.17258806286956083</v>
      </c>
      <c r="Y38" s="16">
        <f>S38/$O38</f>
        <v>7.7323495224137062E-2</v>
      </c>
      <c r="Z38" s="16">
        <f>T38/$O38</f>
        <v>5.963511396371355E-2</v>
      </c>
      <c r="AA38" s="27">
        <f>U38/$O38</f>
        <v>3.5629453681710214E-2</v>
      </c>
      <c r="AB38" s="51">
        <f t="shared" si="13"/>
        <v>0.14779543027016528</v>
      </c>
      <c r="AC38" s="14">
        <f t="shared" si="14"/>
        <v>9.0356361246181308E-2</v>
      </c>
      <c r="AD38" s="14">
        <f t="shared" si="15"/>
        <v>3.1931342012682905E-2</v>
      </c>
      <c r="AE38" s="14">
        <f t="shared" si="16"/>
        <v>1.1428059246644409E-2</v>
      </c>
      <c r="AF38" s="14">
        <f t="shared" si="16"/>
        <v>8.8137973274773872E-3</v>
      </c>
      <c r="AG38" s="52">
        <f t="shared" si="16"/>
        <v>5.2658704371792864E-3</v>
      </c>
      <c r="AH38">
        <f t="shared" si="12"/>
        <v>0.14779543027016528</v>
      </c>
      <c r="AI38">
        <f t="shared" si="12"/>
        <v>0.20117742927940663</v>
      </c>
      <c r="AJ38">
        <f t="shared" si="12"/>
        <v>6.2888918310605058E-2</v>
      </c>
      <c r="AK38">
        <f t="shared" si="12"/>
        <v>0.59154685605404467</v>
      </c>
      <c r="AL38">
        <f t="shared" si="12"/>
        <v>0.60546102097348631</v>
      </c>
      <c r="AM38">
        <f t="shared" si="12"/>
        <v>0.56703507928880348</v>
      </c>
    </row>
    <row r="39" spans="1:39">
      <c r="A39" s="34">
        <v>1989</v>
      </c>
      <c r="B39" s="17">
        <v>141891</v>
      </c>
      <c r="C39" s="18">
        <v>60466</v>
      </c>
      <c r="D39" s="18">
        <v>74966</v>
      </c>
      <c r="E39" s="16">
        <f t="shared" si="8"/>
        <v>6459</v>
      </c>
      <c r="F39" s="18">
        <v>2852</v>
      </c>
      <c r="G39" s="18">
        <v>2333</v>
      </c>
      <c r="H39" s="35">
        <v>1274</v>
      </c>
      <c r="I39" s="26">
        <f>C39/$B39</f>
        <v>0.42614401195283702</v>
      </c>
      <c r="J39" s="16">
        <f>D39/$B39</f>
        <v>0.52833513048748693</v>
      </c>
      <c r="K39" s="73">
        <f t="shared" si="9"/>
        <v>4.5520857559676088E-2</v>
      </c>
      <c r="L39" s="16">
        <f>F39/$B39</f>
        <v>2.0099935866263539E-2</v>
      </c>
      <c r="M39" s="16">
        <f>G39/$B39</f>
        <v>1.6442198589057797E-2</v>
      </c>
      <c r="N39" s="27">
        <f>H39/$B39</f>
        <v>8.9787231043547515E-3</v>
      </c>
      <c r="O39" s="45">
        <v>21891</v>
      </c>
      <c r="P39" s="18">
        <v>13392</v>
      </c>
      <c r="Q39" s="18">
        <v>4692</v>
      </c>
      <c r="R39" s="16">
        <f t="shared" si="10"/>
        <v>3807</v>
      </c>
      <c r="S39" s="18">
        <v>1714</v>
      </c>
      <c r="T39" s="18">
        <v>1327</v>
      </c>
      <c r="U39" s="35">
        <v>766</v>
      </c>
      <c r="V39" s="26">
        <f>P39/$O39</f>
        <v>0.61175825681787033</v>
      </c>
      <c r="W39" s="16">
        <f>Q39/$O39</f>
        <v>0.21433465807866248</v>
      </c>
      <c r="X39" s="16">
        <f t="shared" si="11"/>
        <v>0.17390708510346717</v>
      </c>
      <c r="Y39" s="16">
        <f>S39/$O39</f>
        <v>7.8297017038965785E-2</v>
      </c>
      <c r="Z39" s="16">
        <f>T39/$O39</f>
        <v>6.0618519026083777E-2</v>
      </c>
      <c r="AA39" s="27">
        <f>U39/$O39</f>
        <v>3.4991549038417613E-2</v>
      </c>
      <c r="AB39" s="51">
        <f t="shared" ref="AB39:AB62" si="17">O39/$B39</f>
        <v>0.15428039833393239</v>
      </c>
      <c r="AC39" s="14">
        <f t="shared" ref="AC39:AC62" si="18">P39/$B39</f>
        <v>9.4382307545933145E-2</v>
      </c>
      <c r="AD39" s="14">
        <f t="shared" ref="AD39:AD62" si="19">Q39/$B39</f>
        <v>3.3067636425143244E-2</v>
      </c>
      <c r="AE39" s="14">
        <f t="shared" si="16"/>
        <v>1.2079694977130332E-2</v>
      </c>
      <c r="AF39" s="14">
        <f t="shared" si="16"/>
        <v>9.3522492617572651E-3</v>
      </c>
      <c r="AG39" s="52">
        <f t="shared" si="16"/>
        <v>5.3985101239683985E-3</v>
      </c>
      <c r="AH39">
        <f t="shared" si="12"/>
        <v>0.15428039833393239</v>
      </c>
      <c r="AI39">
        <f t="shared" si="12"/>
        <v>0.22147983991003209</v>
      </c>
      <c r="AJ39">
        <f t="shared" si="12"/>
        <v>6.2588373395939492E-2</v>
      </c>
      <c r="AK39">
        <f t="shared" si="12"/>
        <v>0.58941012540640969</v>
      </c>
      <c r="AL39">
        <f t="shared" si="12"/>
        <v>0.60098176718092566</v>
      </c>
      <c r="AM39">
        <f t="shared" ref="AM39:AM62" si="20">T39/G39</f>
        <v>0.56879554222031714</v>
      </c>
    </row>
    <row r="40" spans="1:39">
      <c r="A40" s="34">
        <v>1990</v>
      </c>
      <c r="B40" s="17">
        <v>151993</v>
      </c>
      <c r="C40" s="18">
        <v>61610</v>
      </c>
      <c r="D40" s="18">
        <v>83208</v>
      </c>
      <c r="E40" s="16">
        <f t="shared" si="8"/>
        <v>7175</v>
      </c>
      <c r="F40" s="18">
        <v>3187</v>
      </c>
      <c r="G40" s="18">
        <v>2589</v>
      </c>
      <c r="H40" s="35">
        <v>1399</v>
      </c>
      <c r="I40" s="26">
        <f>C40/$B40</f>
        <v>0.40534761469278191</v>
      </c>
      <c r="J40" s="16">
        <f>D40/$B40</f>
        <v>0.54744626397268292</v>
      </c>
      <c r="K40" s="73">
        <f t="shared" si="9"/>
        <v>4.7206121334535146E-2</v>
      </c>
      <c r="L40" s="16">
        <f>F40/$B40</f>
        <v>2.0968070898001883E-2</v>
      </c>
      <c r="M40" s="16">
        <f>G40/$B40</f>
        <v>1.7033679182593936E-2</v>
      </c>
      <c r="N40" s="27">
        <f>H40/$B40</f>
        <v>9.2043712539393256E-3</v>
      </c>
      <c r="O40" s="45">
        <v>23029</v>
      </c>
      <c r="P40" s="18">
        <v>14057</v>
      </c>
      <c r="Q40" s="18">
        <v>4710</v>
      </c>
      <c r="R40" s="16">
        <f t="shared" si="10"/>
        <v>4262</v>
      </c>
      <c r="S40" s="18">
        <v>1929</v>
      </c>
      <c r="T40" s="18">
        <v>1486</v>
      </c>
      <c r="U40" s="35">
        <v>847</v>
      </c>
      <c r="V40" s="26">
        <f>P40/$O40</f>
        <v>0.61040427287333365</v>
      </c>
      <c r="W40" s="16">
        <f>Q40/$O40</f>
        <v>0.20452472968865343</v>
      </c>
      <c r="X40" s="16">
        <f t="shared" si="11"/>
        <v>0.18507099743801295</v>
      </c>
      <c r="Y40" s="16">
        <f>S40/$O40</f>
        <v>8.3763949802423035E-2</v>
      </c>
      <c r="Z40" s="16">
        <f>T40/$O40</f>
        <v>6.4527335099222718E-2</v>
      </c>
      <c r="AA40" s="27">
        <f>U40/$O40</f>
        <v>3.6779712536367186E-2</v>
      </c>
      <c r="AB40" s="51">
        <f t="shared" si="17"/>
        <v>0.15151355654536722</v>
      </c>
      <c r="AC40" s="14">
        <f t="shared" si="18"/>
        <v>9.2484522313527592E-2</v>
      </c>
      <c r="AD40" s="14">
        <f t="shared" si="19"/>
        <v>3.0988269196607739E-2</v>
      </c>
      <c r="AE40" s="14">
        <f t="shared" si="16"/>
        <v>1.2691373944852723E-2</v>
      </c>
      <c r="AF40" s="14">
        <f t="shared" si="16"/>
        <v>9.7767660352779413E-3</v>
      </c>
      <c r="AG40" s="52">
        <f t="shared" si="16"/>
        <v>5.5726250551012216E-3</v>
      </c>
      <c r="AH40">
        <f t="shared" si="12"/>
        <v>0.15151355654536722</v>
      </c>
      <c r="AI40">
        <f t="shared" si="12"/>
        <v>0.22816101282259374</v>
      </c>
      <c r="AJ40">
        <f t="shared" si="12"/>
        <v>5.6605134121719067E-2</v>
      </c>
      <c r="AK40">
        <f t="shared" si="12"/>
        <v>0.59400696864111502</v>
      </c>
      <c r="AL40">
        <f t="shared" si="12"/>
        <v>0.605271415123941</v>
      </c>
      <c r="AM40">
        <f t="shared" si="20"/>
        <v>0.57396678254152178</v>
      </c>
    </row>
    <row r="41" spans="1:39">
      <c r="A41" s="34">
        <v>1991</v>
      </c>
      <c r="B41" s="17">
        <v>160876</v>
      </c>
      <c r="C41" s="18">
        <v>60783</v>
      </c>
      <c r="D41" s="18">
        <v>92300</v>
      </c>
      <c r="E41" s="16">
        <f t="shared" si="8"/>
        <v>7793</v>
      </c>
      <c r="F41" s="18">
        <v>3458</v>
      </c>
      <c r="G41" s="18">
        <v>2852</v>
      </c>
      <c r="H41" s="35">
        <v>1483</v>
      </c>
      <c r="I41" s="26">
        <f>C41/$B41</f>
        <v>0.37782515726397969</v>
      </c>
      <c r="J41" s="16">
        <f>D41/$B41</f>
        <v>0.57373380740446056</v>
      </c>
      <c r="K41" s="73">
        <f t="shared" si="9"/>
        <v>4.8441035331559711E-2</v>
      </c>
      <c r="L41" s="16">
        <f>F41/$B41</f>
        <v>2.1494815883040353E-2</v>
      </c>
      <c r="M41" s="16">
        <f>G41/$B41</f>
        <v>1.7727939531067407E-2</v>
      </c>
      <c r="N41" s="27">
        <f>H41/$B41</f>
        <v>9.2182799174519506E-3</v>
      </c>
      <c r="O41" s="45">
        <v>27140</v>
      </c>
      <c r="P41" s="18">
        <v>15283</v>
      </c>
      <c r="Q41" s="18">
        <v>7157</v>
      </c>
      <c r="R41" s="16">
        <f t="shared" si="10"/>
        <v>4699</v>
      </c>
      <c r="S41" s="18">
        <v>2127</v>
      </c>
      <c r="T41" s="18">
        <v>1660</v>
      </c>
      <c r="U41" s="35">
        <v>912</v>
      </c>
      <c r="V41" s="26">
        <f>P41/$O41</f>
        <v>0.5631171702284451</v>
      </c>
      <c r="W41" s="16">
        <f>Q41/$O41</f>
        <v>0.26370670596904938</v>
      </c>
      <c r="X41" s="16">
        <f t="shared" si="11"/>
        <v>0.17313927781871777</v>
      </c>
      <c r="Y41" s="16">
        <f>S41/$O41</f>
        <v>7.8371407516580699E-2</v>
      </c>
      <c r="Z41" s="16">
        <f>T41/$O41</f>
        <v>6.1164333087693444E-2</v>
      </c>
      <c r="AA41" s="27">
        <f>U41/$O41</f>
        <v>3.3603537214443625E-2</v>
      </c>
      <c r="AB41" s="51">
        <f t="shared" si="17"/>
        <v>0.16870136005370595</v>
      </c>
      <c r="AC41" s="14">
        <f t="shared" si="18"/>
        <v>9.4998632487132945E-2</v>
      </c>
      <c r="AD41" s="14">
        <f t="shared" si="19"/>
        <v>4.4487679952261369E-2</v>
      </c>
      <c r="AE41" s="14">
        <f t="shared" si="16"/>
        <v>1.3221363037370397E-2</v>
      </c>
      <c r="AF41" s="14">
        <f t="shared" si="16"/>
        <v>1.0318506178671772E-2</v>
      </c>
      <c r="AG41" s="52">
        <f t="shared" si="16"/>
        <v>5.6689624306919617E-3</v>
      </c>
      <c r="AH41">
        <f t="shared" si="12"/>
        <v>0.16870136005370595</v>
      </c>
      <c r="AI41">
        <f t="shared" si="12"/>
        <v>0.25143543424970799</v>
      </c>
      <c r="AJ41">
        <f t="shared" si="12"/>
        <v>7.7540628385698807E-2</v>
      </c>
      <c r="AK41">
        <f t="shared" si="12"/>
        <v>0.60297703066854869</v>
      </c>
      <c r="AL41">
        <f t="shared" si="12"/>
        <v>0.61509543088490459</v>
      </c>
      <c r="AM41">
        <f t="shared" si="20"/>
        <v>0.58204768583450206</v>
      </c>
    </row>
    <row r="42" spans="1:39">
      <c r="A42" s="34">
        <v>1992</v>
      </c>
      <c r="B42" s="17">
        <v>165350</v>
      </c>
      <c r="C42" s="18">
        <v>60915</v>
      </c>
      <c r="D42" s="18">
        <v>96229</v>
      </c>
      <c r="E42" s="16">
        <f t="shared" si="8"/>
        <v>8207</v>
      </c>
      <c r="F42" s="18">
        <v>3569</v>
      </c>
      <c r="G42" s="18">
        <v>3113</v>
      </c>
      <c r="H42" s="35">
        <v>1525</v>
      </c>
      <c r="I42" s="26">
        <f>C42/$B42</f>
        <v>0.36840036286664651</v>
      </c>
      <c r="J42" s="16">
        <f>D42/$B42</f>
        <v>0.58197157544602363</v>
      </c>
      <c r="K42" s="73">
        <f t="shared" si="9"/>
        <v>4.9634109464771696E-2</v>
      </c>
      <c r="L42" s="16">
        <f>F42/$B42</f>
        <v>2.1584517689749016E-2</v>
      </c>
      <c r="M42" s="16">
        <f>G42/$B42</f>
        <v>1.8826731176292712E-2</v>
      </c>
      <c r="N42" s="27">
        <f>H42/$B42</f>
        <v>9.222860598729966E-3</v>
      </c>
      <c r="O42" s="45">
        <v>27604</v>
      </c>
      <c r="P42" s="18">
        <v>15710</v>
      </c>
      <c r="Q42" s="18">
        <v>6925</v>
      </c>
      <c r="R42" s="16">
        <f t="shared" si="10"/>
        <v>4968</v>
      </c>
      <c r="S42" s="18">
        <v>2203</v>
      </c>
      <c r="T42" s="18">
        <v>1824</v>
      </c>
      <c r="U42" s="35">
        <v>941</v>
      </c>
      <c r="V42" s="26">
        <f>P42/$O42</f>
        <v>0.56912041733082164</v>
      </c>
      <c r="W42" s="16">
        <f>Q42/$O42</f>
        <v>0.25086943921170846</v>
      </c>
      <c r="X42" s="16">
        <f t="shared" si="11"/>
        <v>0.17997391682364874</v>
      </c>
      <c r="Y42" s="16">
        <f>S42/$O42</f>
        <v>7.9807274308071288E-2</v>
      </c>
      <c r="Z42" s="16">
        <f>T42/$O42</f>
        <v>6.6077380089842055E-2</v>
      </c>
      <c r="AA42" s="27">
        <f>U42/$O42</f>
        <v>3.40892624257354E-2</v>
      </c>
      <c r="AB42" s="51">
        <f t="shared" si="17"/>
        <v>0.16694284850317509</v>
      </c>
      <c r="AC42" s="14">
        <f t="shared" si="18"/>
        <v>9.5010583610523128E-2</v>
      </c>
      <c r="AD42" s="14">
        <f t="shared" si="19"/>
        <v>4.1880858784396735E-2</v>
      </c>
      <c r="AE42" s="14">
        <f t="shared" si="16"/>
        <v>1.3323253704263682E-2</v>
      </c>
      <c r="AF42" s="14">
        <f t="shared" si="16"/>
        <v>1.1031146053825219E-2</v>
      </c>
      <c r="AG42" s="52">
        <f t="shared" si="16"/>
        <v>5.6909585727245235E-3</v>
      </c>
      <c r="AH42">
        <f t="shared" si="12"/>
        <v>0.16694284850317509</v>
      </c>
      <c r="AI42">
        <f t="shared" si="12"/>
        <v>0.25790035295083313</v>
      </c>
      <c r="AJ42">
        <f t="shared" si="12"/>
        <v>7.1963753130553157E-2</v>
      </c>
      <c r="AK42">
        <f t="shared" si="12"/>
        <v>0.60533690751797242</v>
      </c>
      <c r="AL42">
        <f t="shared" si="12"/>
        <v>0.61725973662090217</v>
      </c>
      <c r="AM42">
        <f t="shared" si="20"/>
        <v>0.5859299710889817</v>
      </c>
    </row>
    <row r="43" spans="1:39">
      <c r="A43" s="34">
        <v>1993</v>
      </c>
      <c r="B43" s="17">
        <v>165730</v>
      </c>
      <c r="C43" s="18">
        <v>60528</v>
      </c>
      <c r="D43" s="18">
        <v>96549</v>
      </c>
      <c r="E43" s="16">
        <f t="shared" si="8"/>
        <v>8654</v>
      </c>
      <c r="F43" s="18">
        <v>3709</v>
      </c>
      <c r="G43" s="18">
        <v>3388</v>
      </c>
      <c r="H43" s="35">
        <v>1557</v>
      </c>
      <c r="I43" s="26">
        <f>C43/$B43</f>
        <v>0.36522053943160565</v>
      </c>
      <c r="J43" s="16">
        <f>D43/$B43</f>
        <v>0.58256803234176069</v>
      </c>
      <c r="K43" s="73">
        <f t="shared" si="9"/>
        <v>5.2217462137211124E-2</v>
      </c>
      <c r="L43" s="16">
        <f>F43/$B43</f>
        <v>2.2379774331744404E-2</v>
      </c>
      <c r="M43" s="16">
        <f>G43/$B43</f>
        <v>2.0442889036384481E-2</v>
      </c>
      <c r="N43" s="27">
        <f>H43/$B43</f>
        <v>9.3947987690822417E-3</v>
      </c>
      <c r="O43" s="45">
        <v>28743</v>
      </c>
      <c r="P43" s="18">
        <v>16399</v>
      </c>
      <c r="Q43" s="18">
        <v>7136</v>
      </c>
      <c r="R43" s="16">
        <f t="shared" si="10"/>
        <v>5207</v>
      </c>
      <c r="S43" s="18">
        <v>2268</v>
      </c>
      <c r="T43" s="18">
        <v>1987</v>
      </c>
      <c r="U43" s="35">
        <v>952</v>
      </c>
      <c r="V43" s="26">
        <f>P43/$O43</f>
        <v>0.57053891382249589</v>
      </c>
      <c r="W43" s="16">
        <f>Q43/$O43</f>
        <v>0.24826914379153184</v>
      </c>
      <c r="X43" s="16">
        <f t="shared" si="11"/>
        <v>0.18115715130640506</v>
      </c>
      <c r="Y43" s="16">
        <f>S43/$O43</f>
        <v>7.8906168458407269E-2</v>
      </c>
      <c r="Z43" s="16">
        <f>T43/$O43</f>
        <v>6.9129875100024357E-2</v>
      </c>
      <c r="AA43" s="27">
        <f>U43/$O43</f>
        <v>3.3121107747973416E-2</v>
      </c>
      <c r="AB43" s="51">
        <f t="shared" si="17"/>
        <v>0.17343269172750861</v>
      </c>
      <c r="AC43" s="14">
        <f t="shared" si="18"/>
        <v>9.8950099559524524E-2</v>
      </c>
      <c r="AD43" s="14">
        <f t="shared" si="19"/>
        <v>4.3057985880649248E-2</v>
      </c>
      <c r="AE43" s="14">
        <f t="shared" si="16"/>
        <v>1.368490918964581E-2</v>
      </c>
      <c r="AF43" s="14">
        <f t="shared" si="16"/>
        <v>1.1989380317383697E-2</v>
      </c>
      <c r="AG43" s="52">
        <f t="shared" si="16"/>
        <v>5.7442828697278703E-3</v>
      </c>
      <c r="AH43">
        <f t="shared" si="12"/>
        <v>0.17343269172750861</v>
      </c>
      <c r="AI43">
        <f t="shared" si="12"/>
        <v>0.27093246100978058</v>
      </c>
      <c r="AJ43">
        <f t="shared" si="12"/>
        <v>7.3910656764958726E-2</v>
      </c>
      <c r="AK43">
        <f t="shared" si="12"/>
        <v>0.60168708111855784</v>
      </c>
      <c r="AL43">
        <f t="shared" si="12"/>
        <v>0.61148557562685357</v>
      </c>
      <c r="AM43">
        <f t="shared" si="20"/>
        <v>0.58648170011806378</v>
      </c>
    </row>
    <row r="44" spans="1:39">
      <c r="A44" s="34">
        <v>1994</v>
      </c>
      <c r="B44" s="17">
        <v>169207</v>
      </c>
      <c r="C44" s="18">
        <v>60777</v>
      </c>
      <c r="D44" s="18">
        <v>99204</v>
      </c>
      <c r="E44" s="16">
        <f t="shared" si="8"/>
        <v>9226</v>
      </c>
      <c r="F44" s="18">
        <v>3938</v>
      </c>
      <c r="G44" s="18">
        <v>3665</v>
      </c>
      <c r="H44" s="35">
        <v>1623</v>
      </c>
      <c r="I44" s="26">
        <f>C44/$B44</f>
        <v>0.35918726766623132</v>
      </c>
      <c r="J44" s="16">
        <f>D44/$B44</f>
        <v>0.58628780133209624</v>
      </c>
      <c r="K44" s="73">
        <f t="shared" si="9"/>
        <v>5.4524931001672508E-2</v>
      </c>
      <c r="L44" s="16">
        <f>F44/$B44</f>
        <v>2.3273268836395657E-2</v>
      </c>
      <c r="M44" s="16">
        <f>G44/$B44</f>
        <v>2.1659860407666348E-2</v>
      </c>
      <c r="N44" s="27">
        <f>H44/$B44</f>
        <v>9.5918017576105009E-3</v>
      </c>
      <c r="O44" s="45">
        <v>29651</v>
      </c>
      <c r="P44" s="18">
        <v>16770</v>
      </c>
      <c r="Q44" s="18">
        <v>7323</v>
      </c>
      <c r="R44" s="16">
        <f t="shared" si="10"/>
        <v>5558</v>
      </c>
      <c r="S44" s="18">
        <v>2406</v>
      </c>
      <c r="T44" s="18">
        <v>2160</v>
      </c>
      <c r="U44" s="35">
        <v>992</v>
      </c>
      <c r="V44" s="26">
        <f>P44/$O44</f>
        <v>0.56557957573100404</v>
      </c>
      <c r="W44" s="16">
        <f>Q44/$O44</f>
        <v>0.24697312063674076</v>
      </c>
      <c r="X44" s="16">
        <f t="shared" si="11"/>
        <v>0.18744730363225523</v>
      </c>
      <c r="Y44" s="16">
        <f>S44/$O44</f>
        <v>8.1143974908097535E-2</v>
      </c>
      <c r="Z44" s="16">
        <f>T44/$O44</f>
        <v>7.2847458770361875E-2</v>
      </c>
      <c r="AA44" s="27">
        <f>U44/$O44</f>
        <v>3.3455869953795826E-2</v>
      </c>
      <c r="AB44" s="51">
        <f t="shared" si="17"/>
        <v>0.17523506710715278</v>
      </c>
      <c r="AC44" s="14">
        <f t="shared" si="18"/>
        <v>9.9109374907657491E-2</v>
      </c>
      <c r="AD44" s="14">
        <f t="shared" si="19"/>
        <v>4.3278351368442207E-2</v>
      </c>
      <c r="AE44" s="14">
        <f t="shared" si="16"/>
        <v>1.4219269888361592E-2</v>
      </c>
      <c r="AF44" s="14">
        <f t="shared" si="16"/>
        <v>1.2765429326209908E-2</v>
      </c>
      <c r="AG44" s="52">
        <f t="shared" si="16"/>
        <v>5.862641616481588E-3</v>
      </c>
      <c r="AH44">
        <f t="shared" si="12"/>
        <v>0.17523506710715278</v>
      </c>
      <c r="AI44">
        <f t="shared" si="12"/>
        <v>0.27592674860555805</v>
      </c>
      <c r="AJ44">
        <f t="shared" si="12"/>
        <v>7.3817588000483852E-2</v>
      </c>
      <c r="AK44">
        <f t="shared" si="12"/>
        <v>0.60242792109256449</v>
      </c>
      <c r="AL44">
        <f t="shared" si="12"/>
        <v>0.61097003555104112</v>
      </c>
      <c r="AM44">
        <f t="shared" si="20"/>
        <v>0.58935879945429737</v>
      </c>
    </row>
    <row r="45" spans="1:39">
      <c r="A45" s="34">
        <v>1995</v>
      </c>
      <c r="B45" s="17">
        <v>183625</v>
      </c>
      <c r="C45" s="18">
        <v>62969</v>
      </c>
      <c r="D45" s="18">
        <v>110871</v>
      </c>
      <c r="E45" s="16">
        <f t="shared" si="8"/>
        <v>9786</v>
      </c>
      <c r="F45" s="18">
        <v>4110</v>
      </c>
      <c r="G45" s="18">
        <v>3925</v>
      </c>
      <c r="H45" s="35">
        <v>1751</v>
      </c>
      <c r="I45" s="26">
        <f>C45/$B45</f>
        <v>0.3429217154526889</v>
      </c>
      <c r="J45" s="16">
        <f>D45/$B45</f>
        <v>0.60379033356024503</v>
      </c>
      <c r="K45" s="73">
        <f t="shared" si="9"/>
        <v>5.3293396868618108E-2</v>
      </c>
      <c r="L45" s="16">
        <f>F45/$B45</f>
        <v>2.2382573179033357E-2</v>
      </c>
      <c r="M45" s="16">
        <f>G45/$B45</f>
        <v>2.1375085091899251E-2</v>
      </c>
      <c r="N45" s="27">
        <f>H45/$B45</f>
        <v>9.5357385976855003E-3</v>
      </c>
      <c r="O45" s="45">
        <v>29610</v>
      </c>
      <c r="P45" s="18">
        <v>16990</v>
      </c>
      <c r="Q45" s="18">
        <v>6715</v>
      </c>
      <c r="R45" s="16">
        <f t="shared" si="10"/>
        <v>5907</v>
      </c>
      <c r="S45" s="18">
        <v>2511</v>
      </c>
      <c r="T45" s="18">
        <v>2326</v>
      </c>
      <c r="U45" s="35">
        <v>1070</v>
      </c>
      <c r="V45" s="26">
        <f>P45/$O45</f>
        <v>0.57379263762242483</v>
      </c>
      <c r="W45" s="16">
        <f>Q45/$O45</f>
        <v>0.22678149273893955</v>
      </c>
      <c r="X45" s="16">
        <f t="shared" si="11"/>
        <v>0.19949341438703141</v>
      </c>
      <c r="Y45" s="16">
        <f>S45/$O45</f>
        <v>8.4802431610942253E-2</v>
      </c>
      <c r="Z45" s="16">
        <f>T45/$O45</f>
        <v>7.8554542384329615E-2</v>
      </c>
      <c r="AA45" s="27">
        <f>U45/$O45</f>
        <v>3.613644039175954E-2</v>
      </c>
      <c r="AB45" s="51">
        <f t="shared" si="17"/>
        <v>0.16125255275697753</v>
      </c>
      <c r="AC45" s="14">
        <f t="shared" si="18"/>
        <v>9.2525527569775362E-2</v>
      </c>
      <c r="AD45" s="14">
        <f t="shared" si="19"/>
        <v>3.6569094622191968E-2</v>
      </c>
      <c r="AE45" s="14">
        <f t="shared" si="16"/>
        <v>1.3674608577263445E-2</v>
      </c>
      <c r="AF45" s="14">
        <f t="shared" si="16"/>
        <v>1.266712049012934E-2</v>
      </c>
      <c r="AG45" s="52">
        <f t="shared" si="16"/>
        <v>5.8270932607215791E-3</v>
      </c>
      <c r="AH45">
        <f t="shared" si="12"/>
        <v>0.16125255275697753</v>
      </c>
      <c r="AI45">
        <f t="shared" si="12"/>
        <v>0.26981530594419478</v>
      </c>
      <c r="AJ45">
        <f t="shared" si="12"/>
        <v>6.0565882872888312E-2</v>
      </c>
      <c r="AK45">
        <f t="shared" si="12"/>
        <v>0.60361741263028812</v>
      </c>
      <c r="AL45">
        <f t="shared" si="12"/>
        <v>0.61094890510948907</v>
      </c>
      <c r="AM45">
        <f t="shared" si="20"/>
        <v>0.59261146496815287</v>
      </c>
    </row>
    <row r="46" spans="1:39">
      <c r="A46" s="36">
        <v>1996</v>
      </c>
      <c r="B46" s="17">
        <v>197346</v>
      </c>
      <c r="C46" s="18">
        <v>63394</v>
      </c>
      <c r="D46" s="18">
        <v>123417</v>
      </c>
      <c r="E46" s="16">
        <f t="shared" si="8"/>
        <v>10536</v>
      </c>
      <c r="F46" s="18">
        <v>4436</v>
      </c>
      <c r="G46" s="18">
        <v>4239</v>
      </c>
      <c r="H46" s="35">
        <v>1861</v>
      </c>
      <c r="I46" s="26">
        <f>C46/$B46</f>
        <v>0.3212327587080559</v>
      </c>
      <c r="J46" s="16">
        <f>D46/$B46</f>
        <v>0.6253838436046335</v>
      </c>
      <c r="K46" s="73">
        <f t="shared" si="9"/>
        <v>5.3388464929616006E-2</v>
      </c>
      <c r="L46" s="16">
        <f>F46/$B46</f>
        <v>2.2478286866721393E-2</v>
      </c>
      <c r="M46" s="16">
        <f>G46/$B46</f>
        <v>2.148004013255906E-2</v>
      </c>
      <c r="N46" s="27">
        <f>H46/$B46</f>
        <v>9.4301379303355533E-3</v>
      </c>
      <c r="O46" s="45">
        <v>32799</v>
      </c>
      <c r="P46" s="18">
        <v>18063</v>
      </c>
      <c r="Q46" s="18">
        <v>8309</v>
      </c>
      <c r="R46" s="16">
        <f t="shared" si="10"/>
        <v>6428</v>
      </c>
      <c r="S46" s="18">
        <v>2740</v>
      </c>
      <c r="T46" s="18">
        <v>2539</v>
      </c>
      <c r="U46" s="35">
        <v>1149</v>
      </c>
      <c r="V46" s="26">
        <f>P46/$O46</f>
        <v>0.55071800969541751</v>
      </c>
      <c r="W46" s="16">
        <f>Q46/$O46</f>
        <v>0.25333089423458033</v>
      </c>
      <c r="X46" s="16">
        <f t="shared" si="11"/>
        <v>0.19598158480441477</v>
      </c>
      <c r="Y46" s="16">
        <f>S46/$O46</f>
        <v>8.3539132290618615E-2</v>
      </c>
      <c r="Z46" s="16">
        <f>T46/$O46</f>
        <v>7.7410896673679078E-2</v>
      </c>
      <c r="AA46" s="27">
        <f>U46/$O46</f>
        <v>3.5031555840117079E-2</v>
      </c>
      <c r="AB46" s="51">
        <f t="shared" si="17"/>
        <v>0.16620048037457055</v>
      </c>
      <c r="AC46" s="14">
        <f t="shared" si="18"/>
        <v>9.1529597762305792E-2</v>
      </c>
      <c r="AD46" s="14">
        <f t="shared" si="19"/>
        <v>4.2103716315506773E-2</v>
      </c>
      <c r="AE46" s="14">
        <f t="shared" si="16"/>
        <v>1.3884243916775613E-2</v>
      </c>
      <c r="AF46" s="14">
        <f t="shared" si="16"/>
        <v>1.2865728213391709E-2</v>
      </c>
      <c r="AG46" s="52">
        <f t="shared" si="16"/>
        <v>5.8222614088960503E-3</v>
      </c>
      <c r="AH46">
        <f t="shared" si="12"/>
        <v>0.16620048037457055</v>
      </c>
      <c r="AI46">
        <f t="shared" si="12"/>
        <v>0.284932327980566</v>
      </c>
      <c r="AJ46">
        <f t="shared" si="12"/>
        <v>6.7324598718166859E-2</v>
      </c>
      <c r="AK46">
        <f t="shared" si="12"/>
        <v>0.61009870918754749</v>
      </c>
      <c r="AL46">
        <f t="shared" si="12"/>
        <v>0.61767357980162307</v>
      </c>
      <c r="AM46">
        <f t="shared" si="20"/>
        <v>0.59896201934418491</v>
      </c>
    </row>
    <row r="47" spans="1:39">
      <c r="A47" s="36">
        <v>1997</v>
      </c>
      <c r="B47" s="17">
        <v>212152</v>
      </c>
      <c r="C47" s="18">
        <v>64574</v>
      </c>
      <c r="D47" s="18">
        <v>136228</v>
      </c>
      <c r="E47" s="16">
        <f t="shared" si="8"/>
        <v>11350</v>
      </c>
      <c r="F47" s="18">
        <v>4838</v>
      </c>
      <c r="G47" s="18">
        <v>4590</v>
      </c>
      <c r="H47" s="35">
        <v>1922</v>
      </c>
      <c r="I47" s="26">
        <f>C47/$B47</f>
        <v>0.30437610769636864</v>
      </c>
      <c r="J47" s="16">
        <f>D47/$B47</f>
        <v>0.6421245144990384</v>
      </c>
      <c r="K47" s="73">
        <f t="shared" si="9"/>
        <v>5.3499377804592935E-2</v>
      </c>
      <c r="L47" s="16">
        <f>F47/$B47</f>
        <v>2.2804404389305782E-2</v>
      </c>
      <c r="M47" s="16">
        <f>G47/$B47</f>
        <v>2.1635431200271504E-2</v>
      </c>
      <c r="N47" s="27">
        <f>H47/$B47</f>
        <v>9.0595422150156497E-3</v>
      </c>
      <c r="O47" s="45">
        <v>36921</v>
      </c>
      <c r="P47" s="18">
        <v>19420</v>
      </c>
      <c r="Q47" s="18">
        <v>10390</v>
      </c>
      <c r="R47" s="16">
        <f t="shared" si="10"/>
        <v>7110</v>
      </c>
      <c r="S47" s="18">
        <v>3144</v>
      </c>
      <c r="T47" s="18">
        <v>2718</v>
      </c>
      <c r="U47" s="35">
        <v>1248</v>
      </c>
      <c r="V47" s="26">
        <f>P47/$O47</f>
        <v>0.52598792015384199</v>
      </c>
      <c r="W47" s="16">
        <f>Q47/$O47</f>
        <v>0.28141166273936241</v>
      </c>
      <c r="X47" s="16">
        <f t="shared" si="11"/>
        <v>0.19257333224993906</v>
      </c>
      <c r="Y47" s="16">
        <f>S47/$O47</f>
        <v>8.5154789956935081E-2</v>
      </c>
      <c r="Z47" s="16">
        <f>T47/$O47</f>
        <v>7.3616640936052649E-2</v>
      </c>
      <c r="AA47" s="27">
        <f>U47/$O47</f>
        <v>3.3801901356951332E-2</v>
      </c>
      <c r="AB47" s="51">
        <f t="shared" si="17"/>
        <v>0.17403088351747803</v>
      </c>
      <c r="AC47" s="14">
        <f t="shared" si="18"/>
        <v>9.1538142463893815E-2</v>
      </c>
      <c r="AD47" s="14">
        <f t="shared" si="19"/>
        <v>4.8974320298653798E-2</v>
      </c>
      <c r="AE47" s="14">
        <f t="shared" si="16"/>
        <v>1.4819563331950676E-2</v>
      </c>
      <c r="AF47" s="14">
        <f t="shared" si="16"/>
        <v>1.2811569063690185E-2</v>
      </c>
      <c r="AG47" s="52">
        <f t="shared" si="16"/>
        <v>5.8825747577208798E-3</v>
      </c>
      <c r="AH47">
        <f t="shared" si="12"/>
        <v>0.17403088351747803</v>
      </c>
      <c r="AI47">
        <f t="shared" si="12"/>
        <v>0.30074023600830058</v>
      </c>
      <c r="AJ47">
        <f t="shared" si="12"/>
        <v>7.6269195760049327E-2</v>
      </c>
      <c r="AK47">
        <f t="shared" si="12"/>
        <v>0.62643171806167397</v>
      </c>
      <c r="AL47">
        <f t="shared" si="12"/>
        <v>0.64985531211244318</v>
      </c>
      <c r="AM47">
        <f t="shared" si="20"/>
        <v>0.59215686274509804</v>
      </c>
    </row>
    <row r="48" spans="1:39">
      <c r="A48" s="36">
        <v>1998</v>
      </c>
      <c r="B48" s="17">
        <v>226457</v>
      </c>
      <c r="C48" s="18">
        <v>66383</v>
      </c>
      <c r="D48" s="18">
        <v>147825</v>
      </c>
      <c r="E48" s="16">
        <f t="shared" si="8"/>
        <v>12249</v>
      </c>
      <c r="F48" s="18">
        <v>5163</v>
      </c>
      <c r="G48" s="18">
        <v>5114</v>
      </c>
      <c r="H48" s="35">
        <v>1972</v>
      </c>
      <c r="I48" s="26">
        <f>C48/$B48</f>
        <v>0.29313732849945023</v>
      </c>
      <c r="J48" s="16">
        <f>D48/$B48</f>
        <v>0.6527729326097228</v>
      </c>
      <c r="K48" s="73">
        <f t="shared" si="9"/>
        <v>5.4089738890826959E-2</v>
      </c>
      <c r="L48" s="16">
        <f>F48/$B48</f>
        <v>2.2799030279479108E-2</v>
      </c>
      <c r="M48" s="16">
        <f>G48/$B48</f>
        <v>2.2582653660518332E-2</v>
      </c>
      <c r="N48" s="27">
        <f>H48/$B48</f>
        <v>8.7080549508295173E-3</v>
      </c>
      <c r="O48" s="45">
        <v>35372</v>
      </c>
      <c r="P48" s="18">
        <v>20847</v>
      </c>
      <c r="Q48" s="18">
        <v>6643</v>
      </c>
      <c r="R48" s="16">
        <f t="shared" si="10"/>
        <v>7882</v>
      </c>
      <c r="S48" s="18">
        <v>3483</v>
      </c>
      <c r="T48" s="18">
        <v>3069</v>
      </c>
      <c r="U48" s="35">
        <v>1330</v>
      </c>
      <c r="V48" s="26">
        <f>P48/$O48</f>
        <v>0.58936446907158202</v>
      </c>
      <c r="W48" s="16">
        <f>Q48/$O48</f>
        <v>0.18780391269931018</v>
      </c>
      <c r="X48" s="16">
        <f t="shared" si="11"/>
        <v>0.2228316182291078</v>
      </c>
      <c r="Y48" s="16">
        <f>S48/$O48</f>
        <v>9.8467714576501192E-2</v>
      </c>
      <c r="Z48" s="16">
        <f>T48/$O48</f>
        <v>8.6763541784462286E-2</v>
      </c>
      <c r="AA48" s="27">
        <f>U48/$O48</f>
        <v>3.7600361868144298E-2</v>
      </c>
      <c r="AB48" s="51">
        <f t="shared" si="17"/>
        <v>0.15619742379347956</v>
      </c>
      <c r="AC48" s="14">
        <f t="shared" si="18"/>
        <v>9.2057211744392978E-2</v>
      </c>
      <c r="AD48" s="14">
        <f t="shared" si="19"/>
        <v>2.933448734196779E-2</v>
      </c>
      <c r="AE48" s="14">
        <f t="shared" si="16"/>
        <v>1.538040334368114E-2</v>
      </c>
      <c r="AF48" s="14">
        <f t="shared" si="16"/>
        <v>1.3552241705930928E-2</v>
      </c>
      <c r="AG48" s="52">
        <f t="shared" si="16"/>
        <v>5.8730796575067233E-3</v>
      </c>
      <c r="AH48">
        <f t="shared" si="12"/>
        <v>0.15619742379347956</v>
      </c>
      <c r="AI48">
        <f t="shared" si="12"/>
        <v>0.31404124549960077</v>
      </c>
      <c r="AJ48">
        <f t="shared" si="12"/>
        <v>4.4938271604938275E-2</v>
      </c>
      <c r="AK48">
        <f t="shared" si="12"/>
        <v>0.64348110049799989</v>
      </c>
      <c r="AL48">
        <f t="shared" si="12"/>
        <v>0.67460778617083095</v>
      </c>
      <c r="AM48">
        <f t="shared" si="20"/>
        <v>0.60011732499022297</v>
      </c>
    </row>
    <row r="49" spans="1:39">
      <c r="A49" s="36">
        <v>1999</v>
      </c>
      <c r="B49" s="17">
        <v>245318</v>
      </c>
      <c r="C49" s="18">
        <v>67366</v>
      </c>
      <c r="D49" s="18">
        <v>164606</v>
      </c>
      <c r="E49" s="16">
        <f t="shared" si="8"/>
        <v>13345</v>
      </c>
      <c r="F49" s="18">
        <v>5619</v>
      </c>
      <c r="G49" s="18">
        <v>5628</v>
      </c>
      <c r="H49" s="35">
        <v>2098</v>
      </c>
      <c r="I49" s="26">
        <f>C49/$B49</f>
        <v>0.27460683684034598</v>
      </c>
      <c r="J49" s="16">
        <f>D49/$B49</f>
        <v>0.67099030645937108</v>
      </c>
      <c r="K49" s="73">
        <f t="shared" si="9"/>
        <v>5.439878035855502E-2</v>
      </c>
      <c r="L49" s="16">
        <f>F49/$B49</f>
        <v>2.2904964168956213E-2</v>
      </c>
      <c r="M49" s="16">
        <f>G49/$B49</f>
        <v>2.294165124450713E-2</v>
      </c>
      <c r="N49" s="27">
        <f>H49/$B49</f>
        <v>8.5521649450916778E-3</v>
      </c>
      <c r="O49" s="45">
        <v>38935</v>
      </c>
      <c r="P49" s="18">
        <v>22799</v>
      </c>
      <c r="Q49" s="18">
        <v>7474</v>
      </c>
      <c r="R49" s="16">
        <f t="shared" si="10"/>
        <v>8661</v>
      </c>
      <c r="S49" s="18">
        <v>3835</v>
      </c>
      <c r="T49" s="18">
        <v>3394</v>
      </c>
      <c r="U49" s="35">
        <v>1432</v>
      </c>
      <c r="V49" s="26">
        <f>P49/$O49</f>
        <v>0.58556568640041096</v>
      </c>
      <c r="W49" s="16">
        <f>Q49/$O49</f>
        <v>0.19196096057531783</v>
      </c>
      <c r="X49" s="16">
        <f t="shared" si="11"/>
        <v>0.22244766919224346</v>
      </c>
      <c r="Y49" s="16">
        <f>S49/$O49</f>
        <v>9.849749582637729E-2</v>
      </c>
      <c r="Z49" s="16">
        <f>T49/$O49</f>
        <v>8.7170925902144605E-2</v>
      </c>
      <c r="AA49" s="27">
        <f>U49/$O49</f>
        <v>3.677924746372159E-2</v>
      </c>
      <c r="AB49" s="51">
        <f t="shared" si="17"/>
        <v>0.15871236517499734</v>
      </c>
      <c r="AC49" s="14">
        <f t="shared" si="18"/>
        <v>9.2936515053929997E-2</v>
      </c>
      <c r="AD49" s="14">
        <f t="shared" si="19"/>
        <v>3.0466578074173113E-2</v>
      </c>
      <c r="AE49" s="14">
        <f t="shared" si="16"/>
        <v>1.563277052641877E-2</v>
      </c>
      <c r="AF49" s="14">
        <f t="shared" si="16"/>
        <v>1.3835103824423808E-2</v>
      </c>
      <c r="AG49" s="52">
        <f t="shared" si="16"/>
        <v>5.8373213543237755E-3</v>
      </c>
      <c r="AH49">
        <f t="shared" si="12"/>
        <v>0.15871236517499734</v>
      </c>
      <c r="AI49">
        <f t="shared" si="12"/>
        <v>0.33843481875129888</v>
      </c>
      <c r="AJ49">
        <f t="shared" si="12"/>
        <v>4.5405392270026608E-2</v>
      </c>
      <c r="AK49">
        <f t="shared" si="12"/>
        <v>0.64900711877107531</v>
      </c>
      <c r="AL49">
        <f t="shared" si="12"/>
        <v>0.68250578394732164</v>
      </c>
      <c r="AM49">
        <f t="shared" si="20"/>
        <v>0.60305614783226724</v>
      </c>
    </row>
    <row r="50" spans="1:39">
      <c r="A50" s="36">
        <v>2000</v>
      </c>
      <c r="B50" s="17">
        <v>268905</v>
      </c>
      <c r="C50" s="18">
        <v>67862</v>
      </c>
      <c r="D50" s="18">
        <v>186037</v>
      </c>
      <c r="E50" s="16">
        <f t="shared" si="8"/>
        <v>15005</v>
      </c>
      <c r="F50" s="18">
        <v>6231</v>
      </c>
      <c r="G50" s="18">
        <v>6528</v>
      </c>
      <c r="H50" s="35">
        <v>2246</v>
      </c>
      <c r="I50" s="26">
        <f>C50/$B50</f>
        <v>0.25236421784645136</v>
      </c>
      <c r="J50" s="16">
        <f>D50/$B50</f>
        <v>0.69183168777077408</v>
      </c>
      <c r="K50" s="73">
        <f t="shared" si="9"/>
        <v>5.5800375597329914E-2</v>
      </c>
      <c r="L50" s="16">
        <f>F50/$B50</f>
        <v>2.3171752105762257E-2</v>
      </c>
      <c r="M50" s="16">
        <f>G50/$B50</f>
        <v>2.4276231382830367E-2</v>
      </c>
      <c r="N50" s="27">
        <f>H50/$B50</f>
        <v>8.3523921087372867E-3</v>
      </c>
      <c r="O50" s="45">
        <v>42752</v>
      </c>
      <c r="P50" s="18">
        <v>24786</v>
      </c>
      <c r="Q50" s="18">
        <v>8181</v>
      </c>
      <c r="R50" s="16">
        <f t="shared" si="10"/>
        <v>9785</v>
      </c>
      <c r="S50" s="18">
        <v>4298</v>
      </c>
      <c r="T50" s="18">
        <v>3938</v>
      </c>
      <c r="U50" s="35">
        <v>1549</v>
      </c>
      <c r="V50" s="26">
        <f>P50/$O50</f>
        <v>0.57976235029940115</v>
      </c>
      <c r="W50" s="16">
        <f>Q50/$O50</f>
        <v>0.19135946856287425</v>
      </c>
      <c r="X50" s="16">
        <f t="shared" si="11"/>
        <v>0.22887818113772457</v>
      </c>
      <c r="Y50" s="16">
        <f>S50/$O50</f>
        <v>0.10053330838323353</v>
      </c>
      <c r="Z50" s="16">
        <f>T50/$O50</f>
        <v>9.2112649700598806E-2</v>
      </c>
      <c r="AA50" s="27">
        <f>U50/$O50</f>
        <v>3.6232223053892218E-2</v>
      </c>
      <c r="AB50" s="51">
        <f t="shared" si="17"/>
        <v>0.15898551533069299</v>
      </c>
      <c r="AC50" s="14">
        <f t="shared" si="18"/>
        <v>9.217381603168405E-2</v>
      </c>
      <c r="AD50" s="14">
        <f t="shared" si="19"/>
        <v>3.0423383722876108E-2</v>
      </c>
      <c r="AE50" s="14">
        <f t="shared" si="16"/>
        <v>1.5983339841207863E-2</v>
      </c>
      <c r="AF50" s="14">
        <f t="shared" si="16"/>
        <v>1.4644577081125305E-2</v>
      </c>
      <c r="AG50" s="52">
        <f t="shared" si="16"/>
        <v>5.7603986537996688E-3</v>
      </c>
      <c r="AH50">
        <f t="shared" si="12"/>
        <v>0.15898551533069299</v>
      </c>
      <c r="AI50">
        <f t="shared" si="12"/>
        <v>0.36524122483864313</v>
      </c>
      <c r="AJ50">
        <f t="shared" si="12"/>
        <v>4.3975123228175039E-2</v>
      </c>
      <c r="AK50">
        <f t="shared" si="12"/>
        <v>0.65211596134621796</v>
      </c>
      <c r="AL50">
        <f t="shared" si="12"/>
        <v>0.68977692184240091</v>
      </c>
      <c r="AM50">
        <f t="shared" si="20"/>
        <v>0.60324754901960786</v>
      </c>
    </row>
    <row r="51" spans="1:39">
      <c r="A51" s="36">
        <v>2001</v>
      </c>
      <c r="B51" s="17">
        <v>279716</v>
      </c>
      <c r="C51" s="18">
        <v>74966</v>
      </c>
      <c r="D51" s="18">
        <v>188336</v>
      </c>
      <c r="E51" s="16">
        <f t="shared" si="8"/>
        <v>16413</v>
      </c>
      <c r="F51" s="18">
        <v>6826</v>
      </c>
      <c r="G51" s="18">
        <v>7192</v>
      </c>
      <c r="H51" s="35">
        <v>2395</v>
      </c>
      <c r="I51" s="26">
        <f>C51/$B51</f>
        <v>0.26800755051552289</v>
      </c>
      <c r="J51" s="16">
        <f>D51/$B51</f>
        <v>0.67331150166597553</v>
      </c>
      <c r="K51" s="73">
        <f t="shared" si="9"/>
        <v>5.8677372763803283E-2</v>
      </c>
      <c r="L51" s="16">
        <f>F51/$B51</f>
        <v>2.4403323370847572E-2</v>
      </c>
      <c r="M51" s="16">
        <f>G51/$B51</f>
        <v>2.5711793390438872E-2</v>
      </c>
      <c r="N51" s="27">
        <f>H51/$B51</f>
        <v>8.5622560025168382E-3</v>
      </c>
      <c r="O51" s="45">
        <v>47727</v>
      </c>
      <c r="P51" s="18">
        <v>27591</v>
      </c>
      <c r="Q51" s="18">
        <v>9390</v>
      </c>
      <c r="R51" s="16">
        <f t="shared" si="10"/>
        <v>10748</v>
      </c>
      <c r="S51" s="18">
        <v>4738</v>
      </c>
      <c r="T51" s="18">
        <v>4347</v>
      </c>
      <c r="U51" s="35">
        <v>1663</v>
      </c>
      <c r="V51" s="26">
        <f>P51/$O51</f>
        <v>0.57810044628826451</v>
      </c>
      <c r="W51" s="16">
        <f>Q51/$O51</f>
        <v>0.1967439813941794</v>
      </c>
      <c r="X51" s="16">
        <f t="shared" si="11"/>
        <v>0.22519747731891801</v>
      </c>
      <c r="Y51" s="16">
        <f>S51/$O51</f>
        <v>9.9272948226370811E-2</v>
      </c>
      <c r="Z51" s="16">
        <f>T51/$O51</f>
        <v>9.1080520460116915E-2</v>
      </c>
      <c r="AA51" s="27">
        <f>U51/$O51</f>
        <v>3.4844008632430278E-2</v>
      </c>
      <c r="AB51" s="51">
        <f t="shared" si="17"/>
        <v>0.1706266355875245</v>
      </c>
      <c r="AC51" s="14">
        <f t="shared" si="18"/>
        <v>9.8639334181812977E-2</v>
      </c>
      <c r="AD51" s="14">
        <f t="shared" si="19"/>
        <v>3.3569763617383348E-2</v>
      </c>
      <c r="AE51" s="14">
        <f t="shared" si="16"/>
        <v>1.693860916072016E-2</v>
      </c>
      <c r="AF51" s="14">
        <f t="shared" si="16"/>
        <v>1.5540762773670436E-2</v>
      </c>
      <c r="AG51" s="52">
        <f t="shared" si="16"/>
        <v>5.9453159633342393E-3</v>
      </c>
      <c r="AH51">
        <f t="shared" si="12"/>
        <v>0.1706266355875245</v>
      </c>
      <c r="AI51">
        <f t="shared" si="12"/>
        <v>0.3680468479043833</v>
      </c>
      <c r="AJ51">
        <f t="shared" si="12"/>
        <v>4.9857701129895508E-2</v>
      </c>
      <c r="AK51">
        <f t="shared" si="12"/>
        <v>0.65484676780600748</v>
      </c>
      <c r="AL51">
        <f t="shared" si="12"/>
        <v>0.694110753003223</v>
      </c>
      <c r="AM51">
        <f t="shared" si="20"/>
        <v>0.60442157953281428</v>
      </c>
    </row>
    <row r="52" spans="1:39">
      <c r="A52" s="36">
        <v>2002</v>
      </c>
      <c r="B52" s="17">
        <v>279387</v>
      </c>
      <c r="C52" s="18">
        <v>80315</v>
      </c>
      <c r="D52" s="18">
        <v>180643</v>
      </c>
      <c r="E52" s="16">
        <f t="shared" si="8"/>
        <v>18430</v>
      </c>
      <c r="F52" s="18">
        <v>7617</v>
      </c>
      <c r="G52" s="18">
        <v>8203</v>
      </c>
      <c r="H52" s="35">
        <v>2610</v>
      </c>
      <c r="I52" s="26">
        <f>C52/$B52</f>
        <v>0.28746863669390488</v>
      </c>
      <c r="J52" s="16">
        <f>D52/$B52</f>
        <v>0.6465690959135536</v>
      </c>
      <c r="K52" s="73">
        <f t="shared" si="9"/>
        <v>6.5965846657145819E-2</v>
      </c>
      <c r="L52" s="16">
        <f>F52/$B52</f>
        <v>2.7263258490910457E-2</v>
      </c>
      <c r="M52" s="16">
        <f>G52/$B52</f>
        <v>2.9360707549026976E-2</v>
      </c>
      <c r="N52" s="27">
        <f>H52/$B52</f>
        <v>9.3418806172083889E-3</v>
      </c>
      <c r="O52" s="45">
        <v>51902</v>
      </c>
      <c r="P52" s="18">
        <v>31130</v>
      </c>
      <c r="Q52" s="18">
        <v>8725</v>
      </c>
      <c r="R52" s="16">
        <f t="shared" si="10"/>
        <v>12046</v>
      </c>
      <c r="S52" s="18">
        <v>5287</v>
      </c>
      <c r="T52" s="18">
        <v>4947</v>
      </c>
      <c r="U52" s="35">
        <v>1812</v>
      </c>
      <c r="V52" s="26">
        <f>P52/$O52</f>
        <v>0.59978420870101345</v>
      </c>
      <c r="W52" s="16">
        <f>Q52/$O52</f>
        <v>0.16810527532657701</v>
      </c>
      <c r="X52" s="16">
        <f t="shared" si="11"/>
        <v>0.23209124889214289</v>
      </c>
      <c r="Y52" s="16">
        <f>S52/$O52</f>
        <v>0.10186505336981234</v>
      </c>
      <c r="Z52" s="16">
        <f>T52/$O52</f>
        <v>9.5314246079149165E-2</v>
      </c>
      <c r="AA52" s="27">
        <f>U52/$O52</f>
        <v>3.4911949443181378E-2</v>
      </c>
      <c r="AB52" s="51">
        <f t="shared" si="17"/>
        <v>0.18577099149208803</v>
      </c>
      <c r="AC52" s="14">
        <f t="shared" si="18"/>
        <v>0.11142250713168472</v>
      </c>
      <c r="AD52" s="14">
        <f t="shared" si="19"/>
        <v>3.1229083672468655E-2</v>
      </c>
      <c r="AE52" s="14">
        <f t="shared" si="16"/>
        <v>1.8923571962904503E-2</v>
      </c>
      <c r="AF52" s="14">
        <f t="shared" si="16"/>
        <v>1.7706621997444404E-2</v>
      </c>
      <c r="AG52" s="52">
        <f t="shared" si="16"/>
        <v>6.485627462981456E-3</v>
      </c>
      <c r="AH52">
        <f t="shared" si="12"/>
        <v>0.18577099149208803</v>
      </c>
      <c r="AI52">
        <f t="shared" si="12"/>
        <v>0.38759882960841685</v>
      </c>
      <c r="AJ52">
        <f t="shared" si="12"/>
        <v>4.8299685014088559E-2</v>
      </c>
      <c r="AK52">
        <f t="shared" si="12"/>
        <v>0.65360824742268042</v>
      </c>
      <c r="AL52">
        <f t="shared" si="12"/>
        <v>0.69410529079690164</v>
      </c>
      <c r="AM52">
        <f t="shared" si="20"/>
        <v>0.60307204681214188</v>
      </c>
    </row>
    <row r="53" spans="1:39">
      <c r="A53" s="36">
        <v>2003</v>
      </c>
      <c r="B53" s="17">
        <v>293060</v>
      </c>
      <c r="C53" s="18">
        <v>86705</v>
      </c>
      <c r="D53" s="18">
        <v>186113</v>
      </c>
      <c r="E53" s="16">
        <f t="shared" si="8"/>
        <v>20242</v>
      </c>
      <c r="F53" s="18">
        <v>8226</v>
      </c>
      <c r="G53" s="18">
        <v>9160</v>
      </c>
      <c r="H53" s="35">
        <v>2856</v>
      </c>
      <c r="I53" s="26">
        <f>C53/$B53</f>
        <v>0.29586091585340885</v>
      </c>
      <c r="J53" s="16">
        <f>D53/$B53</f>
        <v>0.63506790418344361</v>
      </c>
      <c r="K53" s="73">
        <f t="shared" si="9"/>
        <v>6.9071179963147475E-2</v>
      </c>
      <c r="L53" s="16">
        <f>F53/$B53</f>
        <v>2.8069337337064081E-2</v>
      </c>
      <c r="M53" s="16">
        <f>G53/$B53</f>
        <v>3.1256398007234017E-2</v>
      </c>
      <c r="N53" s="27">
        <f>H53/$B53</f>
        <v>9.7454446188493821E-3</v>
      </c>
      <c r="O53" s="45">
        <v>56089</v>
      </c>
      <c r="P53" s="18">
        <v>33967</v>
      </c>
      <c r="Q53" s="18">
        <v>9003</v>
      </c>
      <c r="R53" s="16">
        <f t="shared" si="10"/>
        <v>13119</v>
      </c>
      <c r="S53" s="18">
        <v>5667</v>
      </c>
      <c r="T53" s="18">
        <v>5485</v>
      </c>
      <c r="U53" s="35">
        <v>1967</v>
      </c>
      <c r="V53" s="26">
        <f>P53/$O53</f>
        <v>0.60559111412219868</v>
      </c>
      <c r="W53" s="16">
        <f>Q53/$O53</f>
        <v>0.16051275651197205</v>
      </c>
      <c r="X53" s="16">
        <f t="shared" si="11"/>
        <v>0.23389612936582932</v>
      </c>
      <c r="Y53" s="16">
        <f>S53/$O53</f>
        <v>0.10103585373246091</v>
      </c>
      <c r="Z53" s="16">
        <f>T53/$O53</f>
        <v>9.779101071511348E-2</v>
      </c>
      <c r="AA53" s="27">
        <f>U53/$O53</f>
        <v>3.5069264918254919E-2</v>
      </c>
      <c r="AB53" s="51">
        <f t="shared" si="17"/>
        <v>0.19139084146591143</v>
      </c>
      <c r="AC53" s="14">
        <f t="shared" si="18"/>
        <v>0.11590459291612638</v>
      </c>
      <c r="AD53" s="14">
        <f t="shared" si="19"/>
        <v>3.0720671534839282E-2</v>
      </c>
      <c r="AE53" s="14">
        <f t="shared" si="16"/>
        <v>1.933733706408244E-2</v>
      </c>
      <c r="AF53" s="14">
        <f t="shared" si="16"/>
        <v>1.8716303828567527E-2</v>
      </c>
      <c r="AG53" s="52">
        <f t="shared" si="16"/>
        <v>6.7119361222957759E-3</v>
      </c>
      <c r="AH53">
        <f t="shared" si="12"/>
        <v>0.19139084146591143</v>
      </c>
      <c r="AI53">
        <f t="shared" si="12"/>
        <v>0.39175364742517732</v>
      </c>
      <c r="AJ53">
        <f t="shared" si="12"/>
        <v>4.8373837399859225E-2</v>
      </c>
      <c r="AK53">
        <f t="shared" si="12"/>
        <v>0.64810789447683037</v>
      </c>
      <c r="AL53">
        <f t="shared" si="12"/>
        <v>0.68891320204230488</v>
      </c>
      <c r="AM53">
        <f t="shared" si="20"/>
        <v>0.59879912663755464</v>
      </c>
    </row>
    <row r="54" spans="1:39">
      <c r="A54" s="36">
        <v>2004</v>
      </c>
      <c r="B54" s="17">
        <v>304547</v>
      </c>
      <c r="C54" s="18">
        <v>92360</v>
      </c>
      <c r="D54" s="18">
        <v>191307</v>
      </c>
      <c r="E54" s="16">
        <f t="shared" si="8"/>
        <v>20880</v>
      </c>
      <c r="F54" s="18">
        <v>8562</v>
      </c>
      <c r="G54" s="18">
        <v>9310</v>
      </c>
      <c r="H54" s="35">
        <v>3008</v>
      </c>
      <c r="I54" s="26">
        <f>C54/$B54</f>
        <v>0.30327010280843353</v>
      </c>
      <c r="J54" s="16">
        <f>D54/$B54</f>
        <v>0.62816905108242738</v>
      </c>
      <c r="K54" s="73">
        <f t="shared" si="9"/>
        <v>6.8560846109139151E-2</v>
      </c>
      <c r="L54" s="16">
        <f>F54/$B54</f>
        <v>2.8113887183259072E-2</v>
      </c>
      <c r="M54" s="16">
        <f>G54/$B54</f>
        <v>3.0569994122417888E-2</v>
      </c>
      <c r="N54" s="27">
        <f>H54/$B54</f>
        <v>9.8769648034621911E-3</v>
      </c>
      <c r="O54" s="45">
        <v>57731</v>
      </c>
      <c r="P54" s="18">
        <v>35235</v>
      </c>
      <c r="Q54" s="18">
        <v>8887</v>
      </c>
      <c r="R54" s="16">
        <f t="shared" si="10"/>
        <v>13609</v>
      </c>
      <c r="S54" s="18">
        <v>5930</v>
      </c>
      <c r="T54" s="18">
        <v>5596</v>
      </c>
      <c r="U54" s="35">
        <v>2083</v>
      </c>
      <c r="V54" s="26">
        <f>P54/$O54</f>
        <v>0.61033067156293841</v>
      </c>
      <c r="W54" s="16">
        <f>Q54/$O54</f>
        <v>0.1539380921861738</v>
      </c>
      <c r="X54" s="16">
        <f t="shared" si="11"/>
        <v>0.23573123625088774</v>
      </c>
      <c r="Y54" s="16">
        <f>S54/$O54</f>
        <v>0.10271777727737265</v>
      </c>
      <c r="Z54" s="16">
        <f>T54/$O54</f>
        <v>9.693232405466734E-2</v>
      </c>
      <c r="AA54" s="27">
        <f>U54/$O54</f>
        <v>3.6081134918847763E-2</v>
      </c>
      <c r="AB54" s="51">
        <f t="shared" si="17"/>
        <v>0.18956351564783105</v>
      </c>
      <c r="AC54" s="14">
        <f t="shared" si="18"/>
        <v>0.11569642780917232</v>
      </c>
      <c r="AD54" s="14">
        <f t="shared" si="19"/>
        <v>2.9181045946931015E-2</v>
      </c>
      <c r="AE54" s="14">
        <f t="shared" si="16"/>
        <v>1.9471542980229652E-2</v>
      </c>
      <c r="AF54" s="14">
        <f t="shared" si="16"/>
        <v>1.8374832127717559E-2</v>
      </c>
      <c r="AG54" s="52">
        <f t="shared" si="16"/>
        <v>6.8396667837805E-3</v>
      </c>
      <c r="AH54">
        <f t="shared" si="12"/>
        <v>0.18956351564783105</v>
      </c>
      <c r="AI54">
        <f t="shared" si="12"/>
        <v>0.38149631875270679</v>
      </c>
      <c r="AJ54">
        <f t="shared" si="12"/>
        <v>4.6454128704124784E-2</v>
      </c>
      <c r="AK54">
        <f t="shared" si="12"/>
        <v>0.65177203065134104</v>
      </c>
      <c r="AL54">
        <f t="shared" si="12"/>
        <v>0.6925951880401775</v>
      </c>
      <c r="AM54">
        <f t="shared" si="20"/>
        <v>0.60107411385606879</v>
      </c>
    </row>
    <row r="55" spans="1:39">
      <c r="A55" s="37">
        <v>2005</v>
      </c>
      <c r="B55" s="17">
        <v>327185</v>
      </c>
      <c r="C55" s="18">
        <v>97041</v>
      </c>
      <c r="D55" s="18">
        <v>207725</v>
      </c>
      <c r="E55" s="16">
        <f t="shared" si="8"/>
        <v>22420</v>
      </c>
      <c r="F55" s="18">
        <v>9265</v>
      </c>
      <c r="G55" s="18">
        <v>10095</v>
      </c>
      <c r="H55" s="35">
        <v>3060</v>
      </c>
      <c r="I55" s="26">
        <f>C55/$B55</f>
        <v>0.29659367024771915</v>
      </c>
      <c r="J55" s="16">
        <f>D55/$B55</f>
        <v>0.63488546235310295</v>
      </c>
      <c r="K55" s="73">
        <f t="shared" si="9"/>
        <v>6.8523923774011647E-2</v>
      </c>
      <c r="L55" s="16">
        <f>F55/$B55</f>
        <v>2.8317312835246116E-2</v>
      </c>
      <c r="M55" s="16">
        <f>G55/$B55</f>
        <v>3.0854103947308097E-2</v>
      </c>
      <c r="N55" s="27">
        <f>H55/$B55</f>
        <v>9.3525069914574318E-3</v>
      </c>
      <c r="O55" s="45">
        <v>61321</v>
      </c>
      <c r="P55" s="18">
        <v>36705</v>
      </c>
      <c r="Q55" s="18">
        <v>9841</v>
      </c>
      <c r="R55" s="16">
        <f t="shared" si="10"/>
        <v>14775</v>
      </c>
      <c r="S55" s="18">
        <v>6525</v>
      </c>
      <c r="T55" s="18">
        <v>6095</v>
      </c>
      <c r="U55" s="35">
        <v>2155</v>
      </c>
      <c r="V55" s="26">
        <f>P55/$O55</f>
        <v>0.59857145186803873</v>
      </c>
      <c r="W55" s="16">
        <f>Q55/$O55</f>
        <v>0.16048335806656774</v>
      </c>
      <c r="X55" s="16">
        <f t="shared" si="11"/>
        <v>0.24094519006539361</v>
      </c>
      <c r="Y55" s="16">
        <f>S55/$O55</f>
        <v>0.10640726667862559</v>
      </c>
      <c r="Z55" s="16">
        <f>T55/$O55</f>
        <v>9.9394987035436477E-2</v>
      </c>
      <c r="AA55" s="27">
        <f>U55/$O55</f>
        <v>3.5142936351331519E-2</v>
      </c>
      <c r="AB55" s="51">
        <f t="shared" si="17"/>
        <v>0.18741996118403961</v>
      </c>
      <c r="AC55" s="14">
        <f t="shared" si="18"/>
        <v>0.11218423827498204</v>
      </c>
      <c r="AD55" s="14">
        <f t="shared" si="19"/>
        <v>3.0077784739520455E-2</v>
      </c>
      <c r="AE55" s="14">
        <f t="shared" si="16"/>
        <v>1.9942845790607761E-2</v>
      </c>
      <c r="AF55" s="14">
        <f t="shared" si="16"/>
        <v>1.8628604612069624E-2</v>
      </c>
      <c r="AG55" s="52">
        <f t="shared" si="16"/>
        <v>6.5864877668597279E-3</v>
      </c>
      <c r="AH55">
        <f t="shared" si="12"/>
        <v>0.18741996118403961</v>
      </c>
      <c r="AI55">
        <f t="shared" si="12"/>
        <v>0.37824218629239187</v>
      </c>
      <c r="AJ55">
        <f t="shared" si="12"/>
        <v>4.7375135395354435E-2</v>
      </c>
      <c r="AK55">
        <f t="shared" si="12"/>
        <v>0.65900981266726133</v>
      </c>
      <c r="AL55">
        <f t="shared" si="12"/>
        <v>0.70426335671883433</v>
      </c>
      <c r="AM55">
        <f t="shared" si="20"/>
        <v>0.60376423972263493</v>
      </c>
    </row>
    <row r="56" spans="1:39">
      <c r="A56" s="37">
        <v>2006</v>
      </c>
      <c r="B56" s="17">
        <v>352567</v>
      </c>
      <c r="C56" s="18">
        <v>101558</v>
      </c>
      <c r="D56" s="18">
        <v>227110</v>
      </c>
      <c r="E56" s="16">
        <f t="shared" si="8"/>
        <v>23899</v>
      </c>
      <c r="F56" s="18">
        <v>10076</v>
      </c>
      <c r="G56" s="18">
        <v>10641</v>
      </c>
      <c r="H56" s="35">
        <v>3182</v>
      </c>
      <c r="I56" s="26">
        <f>C56/$B56</f>
        <v>0.28805305090947253</v>
      </c>
      <c r="J56" s="16">
        <f>D56/$B56</f>
        <v>0.64416125162025939</v>
      </c>
      <c r="K56" s="73">
        <f t="shared" si="9"/>
        <v>6.7785697470268066E-2</v>
      </c>
      <c r="L56" s="16">
        <f>F56/$B56</f>
        <v>2.8578965132868363E-2</v>
      </c>
      <c r="M56" s="16">
        <f>G56/$B56</f>
        <v>3.0181497417512134E-2</v>
      </c>
      <c r="N56" s="27">
        <f>H56/$B56</f>
        <v>9.0252349198875672E-3</v>
      </c>
      <c r="O56" s="45">
        <v>62996</v>
      </c>
      <c r="P56" s="18">
        <v>37558</v>
      </c>
      <c r="Q56" s="18">
        <v>9437</v>
      </c>
      <c r="R56" s="16">
        <f t="shared" si="10"/>
        <v>16001</v>
      </c>
      <c r="S56" s="18">
        <v>7233</v>
      </c>
      <c r="T56" s="18">
        <v>6483</v>
      </c>
      <c r="U56" s="35">
        <v>2285</v>
      </c>
      <c r="V56" s="26">
        <f>P56/$O56</f>
        <v>0.59619658391008956</v>
      </c>
      <c r="W56" s="16">
        <f>Q56/$O56</f>
        <v>0.14980316210553052</v>
      </c>
      <c r="X56" s="16">
        <f t="shared" si="11"/>
        <v>0.25400025398437992</v>
      </c>
      <c r="Y56" s="16">
        <f>S56/$O56</f>
        <v>0.11481681376595339</v>
      </c>
      <c r="Z56" s="16">
        <f>T56/$O56</f>
        <v>0.10291129595529874</v>
      </c>
      <c r="AA56" s="27">
        <f>U56/$O56</f>
        <v>3.6272144263127817E-2</v>
      </c>
      <c r="AB56" s="51">
        <f t="shared" si="17"/>
        <v>0.17867809522729014</v>
      </c>
      <c r="AC56" s="14">
        <f t="shared" si="18"/>
        <v>0.10652726999407205</v>
      </c>
      <c r="AD56" s="14">
        <f t="shared" si="19"/>
        <v>2.6766543664041163E-2</v>
      </c>
      <c r="AE56" s="14">
        <f t="shared" si="16"/>
        <v>2.0515249583767058E-2</v>
      </c>
      <c r="AF56" s="14">
        <f t="shared" si="16"/>
        <v>1.8387994338664709E-2</v>
      </c>
      <c r="AG56" s="52">
        <f t="shared" si="16"/>
        <v>6.4810376467451577E-3</v>
      </c>
      <c r="AH56">
        <f t="shared" si="12"/>
        <v>0.17867809522729014</v>
      </c>
      <c r="AI56">
        <f t="shared" si="12"/>
        <v>0.369818231946277</v>
      </c>
      <c r="AJ56">
        <f t="shared" si="12"/>
        <v>4.1552551626964904E-2</v>
      </c>
      <c r="AK56">
        <f t="shared" si="12"/>
        <v>0.66952592158667723</v>
      </c>
      <c r="AL56">
        <f t="shared" si="12"/>
        <v>0.71784438269154427</v>
      </c>
      <c r="AM56">
        <f t="shared" si="20"/>
        <v>0.60924725119819567</v>
      </c>
    </row>
    <row r="57" spans="1:39">
      <c r="A57" s="38">
        <v>2007</v>
      </c>
      <c r="B57" s="17">
        <v>379681</v>
      </c>
      <c r="C57" s="18">
        <v>106858</v>
      </c>
      <c r="D57" s="18">
        <v>246741</v>
      </c>
      <c r="E57" s="16">
        <f t="shared" si="8"/>
        <v>26081</v>
      </c>
      <c r="F57" s="18">
        <v>10833</v>
      </c>
      <c r="G57" s="18">
        <v>11810</v>
      </c>
      <c r="H57" s="35">
        <v>3438</v>
      </c>
      <c r="I57" s="26">
        <f>C57/$B57</f>
        <v>0.28144152591254235</v>
      </c>
      <c r="J57" s="16">
        <f>D57/$B57</f>
        <v>0.64986396474935537</v>
      </c>
      <c r="K57" s="73">
        <f t="shared" si="9"/>
        <v>6.8691875548157533E-2</v>
      </c>
      <c r="L57" s="16">
        <f>F57/$B57</f>
        <v>2.8531846471116541E-2</v>
      </c>
      <c r="M57" s="16">
        <f>G57/$B57</f>
        <v>3.1105059247104806E-2</v>
      </c>
      <c r="N57" s="27">
        <f>H57/$B57</f>
        <v>9.0549698299361835E-3</v>
      </c>
      <c r="O57" s="45">
        <v>68047</v>
      </c>
      <c r="P57" s="18">
        <v>39220</v>
      </c>
      <c r="Q57" s="18">
        <v>11223</v>
      </c>
      <c r="R57" s="16">
        <f t="shared" si="10"/>
        <v>17603</v>
      </c>
      <c r="S57" s="18">
        <v>7874</v>
      </c>
      <c r="T57" s="18">
        <v>7230</v>
      </c>
      <c r="U57" s="35">
        <v>2499</v>
      </c>
      <c r="V57" s="26">
        <f>P57/$O57</f>
        <v>0.57636633503313883</v>
      </c>
      <c r="W57" s="16">
        <f>Q57/$O57</f>
        <v>0.16493012182756037</v>
      </c>
      <c r="X57" s="16">
        <f t="shared" si="11"/>
        <v>0.25868884741428722</v>
      </c>
      <c r="Y57" s="16">
        <f>S57/$O57</f>
        <v>0.11571413875703558</v>
      </c>
      <c r="Z57" s="16">
        <f>T57/$O57</f>
        <v>0.10625009184828134</v>
      </c>
      <c r="AA57" s="27">
        <f>U57/$O57</f>
        <v>3.6724616808970267E-2</v>
      </c>
      <c r="AB57" s="51">
        <f t="shared" si="17"/>
        <v>0.17922150436814063</v>
      </c>
      <c r="AC57" s="14">
        <f t="shared" si="18"/>
        <v>0.1032972416317909</v>
      </c>
      <c r="AD57" s="14">
        <f t="shared" si="19"/>
        <v>2.9559024549556074E-2</v>
      </c>
      <c r="AE57" s="14">
        <f t="shared" si="16"/>
        <v>2.0738462024699682E-2</v>
      </c>
      <c r="AF57" s="14">
        <f t="shared" si="16"/>
        <v>1.9042301300302097E-2</v>
      </c>
      <c r="AG57" s="52">
        <f t="shared" si="16"/>
        <v>6.5818410718471556E-3</v>
      </c>
      <c r="AH57">
        <f t="shared" si="12"/>
        <v>0.17922150436814063</v>
      </c>
      <c r="AI57">
        <f t="shared" si="12"/>
        <v>0.36702914147747479</v>
      </c>
      <c r="AJ57">
        <f t="shared" si="12"/>
        <v>4.5484941700001218E-2</v>
      </c>
      <c r="AK57">
        <f t="shared" si="12"/>
        <v>0.67493577700241558</v>
      </c>
      <c r="AL57">
        <f t="shared" si="12"/>
        <v>0.72685313394258289</v>
      </c>
      <c r="AM57">
        <f t="shared" si="20"/>
        <v>0.61219305673158342</v>
      </c>
    </row>
    <row r="58" spans="1:39">
      <c r="A58" s="38">
        <v>2008</v>
      </c>
      <c r="B58" s="17">
        <v>406610</v>
      </c>
      <c r="C58" s="18">
        <v>119423</v>
      </c>
      <c r="D58" s="18">
        <v>258691</v>
      </c>
      <c r="E58" s="16">
        <f t="shared" si="8"/>
        <v>28497</v>
      </c>
      <c r="F58" s="18">
        <v>11640</v>
      </c>
      <c r="G58" s="18">
        <v>13151</v>
      </c>
      <c r="H58" s="35">
        <v>3706</v>
      </c>
      <c r="I58" s="26">
        <f>C58/$B58</f>
        <v>0.29370404072698653</v>
      </c>
      <c r="J58" s="16">
        <f>D58/$B58</f>
        <v>0.63621406261528246</v>
      </c>
      <c r="K58" s="73">
        <f t="shared" si="9"/>
        <v>7.0084356016822016E-2</v>
      </c>
      <c r="L58" s="16">
        <f>F58/$B58</f>
        <v>2.8626939819483041E-2</v>
      </c>
      <c r="M58" s="16">
        <f>G58/$B58</f>
        <v>3.234303140601559E-2</v>
      </c>
      <c r="N58" s="27">
        <f>H58/$B58</f>
        <v>9.1143847913233815E-3</v>
      </c>
      <c r="O58" s="45">
        <v>72105</v>
      </c>
      <c r="P58" s="18">
        <v>39156</v>
      </c>
      <c r="Q58" s="18">
        <v>13833</v>
      </c>
      <c r="R58" s="16">
        <f t="shared" si="10"/>
        <v>19116</v>
      </c>
      <c r="S58" s="18">
        <v>8412</v>
      </c>
      <c r="T58" s="18">
        <v>8025</v>
      </c>
      <c r="U58" s="35">
        <v>2679</v>
      </c>
      <c r="V58" s="26">
        <f>P58/$O58</f>
        <v>0.54304139796130646</v>
      </c>
      <c r="W58" s="16">
        <f>Q58/$O58</f>
        <v>0.19184522571250259</v>
      </c>
      <c r="X58" s="16">
        <f t="shared" si="11"/>
        <v>0.26511337632619097</v>
      </c>
      <c r="Y58" s="16">
        <f>S58/$O58</f>
        <v>0.11666319950072811</v>
      </c>
      <c r="Z58" s="16">
        <f>T58/$O58</f>
        <v>0.1112960266278344</v>
      </c>
      <c r="AA58" s="27">
        <f>U58/$O58</f>
        <v>3.7154150197628459E-2</v>
      </c>
      <c r="AB58" s="51">
        <f t="shared" si="17"/>
        <v>0.17733208725806054</v>
      </c>
      <c r="AC58" s="14">
        <f t="shared" si="18"/>
        <v>9.6298664568013573E-2</v>
      </c>
      <c r="AD58" s="14">
        <f t="shared" si="19"/>
        <v>3.4020314306091835E-2</v>
      </c>
      <c r="AE58" s="14">
        <f t="shared" si="16"/>
        <v>2.0688128673667643E-2</v>
      </c>
      <c r="AF58" s="14">
        <f t="shared" si="16"/>
        <v>1.9736356705442562E-2</v>
      </c>
      <c r="AG58" s="52">
        <f t="shared" si="16"/>
        <v>6.588623004844937E-3</v>
      </c>
      <c r="AH58">
        <f t="shared" si="12"/>
        <v>0.17733208725806054</v>
      </c>
      <c r="AI58">
        <f t="shared" si="12"/>
        <v>0.32787653969503361</v>
      </c>
      <c r="AJ58">
        <f t="shared" si="12"/>
        <v>5.3473062456753422E-2</v>
      </c>
      <c r="AK58">
        <f t="shared" si="12"/>
        <v>0.67080745341614911</v>
      </c>
      <c r="AL58">
        <f t="shared" si="12"/>
        <v>0.72268041237113401</v>
      </c>
      <c r="AM58">
        <f t="shared" si="20"/>
        <v>0.61021975515169946</v>
      </c>
    </row>
    <row r="59" spans="1:39">
      <c r="A59" s="38">
        <v>2009</v>
      </c>
      <c r="B59" s="17">
        <v>404731</v>
      </c>
      <c r="C59" s="18">
        <v>127467</v>
      </c>
      <c r="D59" s="18">
        <v>247270</v>
      </c>
      <c r="E59" s="16">
        <f t="shared" si="8"/>
        <v>29994</v>
      </c>
      <c r="F59" s="18">
        <v>11917</v>
      </c>
      <c r="G59" s="18">
        <v>14268</v>
      </c>
      <c r="H59" s="35">
        <v>3809</v>
      </c>
      <c r="I59" s="26">
        <f>C59/$B59</f>
        <v>0.31494251737573847</v>
      </c>
      <c r="J59" s="16">
        <f>D59/$B59</f>
        <v>0.61094900069428826</v>
      </c>
      <c r="K59" s="73">
        <f t="shared" si="9"/>
        <v>7.4108481929973241E-2</v>
      </c>
      <c r="L59" s="16">
        <f>F59/$B59</f>
        <v>2.944424815494736E-2</v>
      </c>
      <c r="M59" s="16">
        <f>G59/$B59</f>
        <v>3.5253044614818235E-2</v>
      </c>
      <c r="N59" s="27">
        <f>H59/$B59</f>
        <v>9.4111891602076444E-3</v>
      </c>
      <c r="O59" s="45">
        <v>75854</v>
      </c>
      <c r="P59" s="18">
        <v>40433</v>
      </c>
      <c r="Q59" s="18">
        <v>16303</v>
      </c>
      <c r="R59" s="16">
        <f t="shared" si="10"/>
        <v>19118</v>
      </c>
      <c r="S59" s="18">
        <v>8065</v>
      </c>
      <c r="T59" s="18">
        <v>8477</v>
      </c>
      <c r="U59" s="35">
        <v>2576</v>
      </c>
      <c r="V59" s="26">
        <f>P59/$O59</f>
        <v>0.53303715031507892</v>
      </c>
      <c r="W59" s="16">
        <f>Q59/$O59</f>
        <v>0.21492604213357239</v>
      </c>
      <c r="X59" s="16">
        <f t="shared" si="11"/>
        <v>0.25203680755134861</v>
      </c>
      <c r="Y59" s="16">
        <f>S59/$O59</f>
        <v>0.10632267250243889</v>
      </c>
      <c r="Z59" s="16">
        <f>T59/$O59</f>
        <v>0.11175415930603527</v>
      </c>
      <c r="AA59" s="27">
        <f>U59/$O59</f>
        <v>3.3959975742874467E-2</v>
      </c>
      <c r="AB59" s="51">
        <f t="shared" si="17"/>
        <v>0.18741830993919417</v>
      </c>
      <c r="AC59" s="14">
        <f t="shared" si="18"/>
        <v>9.9900921846856311E-2</v>
      </c>
      <c r="AD59" s="14">
        <f t="shared" si="19"/>
        <v>4.0281075578594179E-2</v>
      </c>
      <c r="AE59" s="14">
        <f t="shared" si="16"/>
        <v>1.9926815588625531E-2</v>
      </c>
      <c r="AF59" s="14">
        <f t="shared" si="16"/>
        <v>2.0944775665812602E-2</v>
      </c>
      <c r="AG59" s="52">
        <f t="shared" si="16"/>
        <v>6.3647212593055634E-3</v>
      </c>
      <c r="AH59">
        <f t="shared" si="12"/>
        <v>0.18741830993919417</v>
      </c>
      <c r="AI59">
        <f t="shared" si="12"/>
        <v>0.31720366840044872</v>
      </c>
      <c r="AJ59">
        <f t="shared" si="12"/>
        <v>6.5931977190924904E-2</v>
      </c>
      <c r="AK59">
        <f t="shared" si="12"/>
        <v>0.63739414549576578</v>
      </c>
      <c r="AL59">
        <f t="shared" si="12"/>
        <v>0.67676428631366958</v>
      </c>
      <c r="AM59">
        <f t="shared" si="20"/>
        <v>0.59412671712924026</v>
      </c>
    </row>
    <row r="60" spans="1:39">
      <c r="A60" s="38">
        <v>2010</v>
      </c>
      <c r="B60" s="17">
        <v>407703</v>
      </c>
      <c r="C60" s="18">
        <v>127813</v>
      </c>
      <c r="D60" s="18">
        <v>249188</v>
      </c>
      <c r="E60" s="16">
        <f t="shared" si="8"/>
        <v>30702</v>
      </c>
      <c r="F60" s="18">
        <v>12100</v>
      </c>
      <c r="G60" s="18">
        <v>14814</v>
      </c>
      <c r="H60" s="35">
        <v>3788</v>
      </c>
      <c r="I60" s="26">
        <f>C60/$B60</f>
        <v>0.31349536304613895</v>
      </c>
      <c r="J60" s="16">
        <f>D60/$B60</f>
        <v>0.61119981947643265</v>
      </c>
      <c r="K60" s="73">
        <f t="shared" si="9"/>
        <v>7.5304817477428426E-2</v>
      </c>
      <c r="L60" s="16">
        <f>F60/$B60</f>
        <v>2.9678466923225975E-2</v>
      </c>
      <c r="M60" s="16">
        <f>G60/$B60</f>
        <v>3.633527347112972E-2</v>
      </c>
      <c r="N60" s="27">
        <f>H60/$B60</f>
        <v>9.2910770830727275E-3</v>
      </c>
      <c r="O60" s="45">
        <v>77386</v>
      </c>
      <c r="P60" s="18">
        <v>41080</v>
      </c>
      <c r="Q60" s="18">
        <v>17657</v>
      </c>
      <c r="R60" s="16">
        <f t="shared" si="10"/>
        <v>18648</v>
      </c>
      <c r="S60" s="18">
        <v>7656</v>
      </c>
      <c r="T60" s="18">
        <v>8595</v>
      </c>
      <c r="U60" s="35">
        <v>2397</v>
      </c>
      <c r="V60" s="26">
        <f>P60/$O60</f>
        <v>0.53084537254800612</v>
      </c>
      <c r="W60" s="16">
        <f>Q60/$O60</f>
        <v>0.22816788566407362</v>
      </c>
      <c r="X60" s="16">
        <f t="shared" si="11"/>
        <v>0.24097381955392447</v>
      </c>
      <c r="Y60" s="16">
        <f>S60/$O60</f>
        <v>9.8932623471945827E-2</v>
      </c>
      <c r="Z60" s="16">
        <f>T60/$O60</f>
        <v>0.11106660119401442</v>
      </c>
      <c r="AA60" s="27">
        <f>U60/$O60</f>
        <v>3.0974594887964231E-2</v>
      </c>
      <c r="AB60" s="51">
        <f t="shared" si="17"/>
        <v>0.18980973895212938</v>
      </c>
      <c r="AC60" s="14">
        <f t="shared" si="18"/>
        <v>0.1007596215872829</v>
      </c>
      <c r="AD60" s="14">
        <f t="shared" si="19"/>
        <v>4.3308486815157109E-2</v>
      </c>
      <c r="AE60" s="14">
        <f t="shared" si="16"/>
        <v>1.8778375435059346E-2</v>
      </c>
      <c r="AF60" s="14">
        <f t="shared" si="16"/>
        <v>2.1081522578936137E-2</v>
      </c>
      <c r="AG60" s="52">
        <f t="shared" si="16"/>
        <v>5.8792797698324515E-3</v>
      </c>
      <c r="AH60">
        <f t="shared" si="12"/>
        <v>0.18980973895212938</v>
      </c>
      <c r="AI60">
        <f t="shared" si="12"/>
        <v>0.32140705562032029</v>
      </c>
      <c r="AJ60">
        <f t="shared" si="12"/>
        <v>7.0858147262307977E-2</v>
      </c>
      <c r="AK60">
        <f t="shared" si="12"/>
        <v>0.60738714090287282</v>
      </c>
      <c r="AL60">
        <f t="shared" si="12"/>
        <v>0.63272727272727269</v>
      </c>
      <c r="AM60">
        <f t="shared" si="20"/>
        <v>0.58019441069258815</v>
      </c>
    </row>
    <row r="61" spans="1:39">
      <c r="A61" s="38">
        <v>2011</v>
      </c>
      <c r="B61" s="17">
        <v>428163</v>
      </c>
      <c r="C61" s="18">
        <v>129068</v>
      </c>
      <c r="D61" s="18">
        <v>267306</v>
      </c>
      <c r="E61" s="16">
        <f t="shared" si="8"/>
        <v>31789</v>
      </c>
      <c r="F61" s="18">
        <v>12965</v>
      </c>
      <c r="G61" s="18">
        <v>15106</v>
      </c>
      <c r="H61" s="35">
        <v>3718</v>
      </c>
      <c r="I61" s="26">
        <f>C61/$B61</f>
        <v>0.30144594465191993</v>
      </c>
      <c r="J61" s="16">
        <f>D61/$B61</f>
        <v>0.6243089664450221</v>
      </c>
      <c r="K61" s="73">
        <f t="shared" si="9"/>
        <v>7.4245088903057949E-2</v>
      </c>
      <c r="L61" s="16">
        <f>F61/$B61</f>
        <v>3.0280524006044428E-2</v>
      </c>
      <c r="M61" s="16">
        <f>G61/$B61</f>
        <v>3.5280956084481847E-2</v>
      </c>
      <c r="N61" s="27">
        <f>H61/$B61</f>
        <v>8.6836088125316763E-3</v>
      </c>
      <c r="O61" s="45">
        <v>74161</v>
      </c>
      <c r="P61" s="18">
        <v>39901</v>
      </c>
      <c r="Q61" s="18">
        <v>15080</v>
      </c>
      <c r="R61" s="16">
        <f t="shared" si="10"/>
        <v>19180</v>
      </c>
      <c r="S61" s="18">
        <v>8117</v>
      </c>
      <c r="T61" s="18">
        <v>8734</v>
      </c>
      <c r="U61" s="35">
        <v>2329</v>
      </c>
      <c r="V61" s="26">
        <f>P61/$O61</f>
        <v>0.53803211930799211</v>
      </c>
      <c r="W61" s="16">
        <f>Q61/$O61</f>
        <v>0.2033413788918704</v>
      </c>
      <c r="X61" s="16">
        <f t="shared" si="11"/>
        <v>0.25862650180013758</v>
      </c>
      <c r="Y61" s="16">
        <f>S61/$O61</f>
        <v>0.10945105918204986</v>
      </c>
      <c r="Z61" s="16">
        <f>T61/$O61</f>
        <v>0.11777079597092811</v>
      </c>
      <c r="AA61" s="27">
        <f>U61/$O61</f>
        <v>3.1404646647159556E-2</v>
      </c>
      <c r="AB61" s="51">
        <f t="shared" si="17"/>
        <v>0.17320739998551954</v>
      </c>
      <c r="AC61" s="14">
        <f t="shared" si="18"/>
        <v>9.3191144494036149E-2</v>
      </c>
      <c r="AD61" s="14">
        <f t="shared" si="19"/>
        <v>3.5220231547331275E-2</v>
      </c>
      <c r="AE61" s="14">
        <f t="shared" si="16"/>
        <v>1.8957733386584082E-2</v>
      </c>
      <c r="AF61" s="14">
        <f t="shared" si="16"/>
        <v>2.0398773364349559E-2</v>
      </c>
      <c r="AG61" s="52">
        <f t="shared" si="16"/>
        <v>5.4395171932184704E-3</v>
      </c>
      <c r="AH61">
        <f t="shared" si="12"/>
        <v>0.17320739998551954</v>
      </c>
      <c r="AI61">
        <f t="shared" si="12"/>
        <v>0.30914711624879909</v>
      </c>
      <c r="AJ61">
        <f t="shared" si="12"/>
        <v>5.6414745647310575E-2</v>
      </c>
      <c r="AK61">
        <f t="shared" si="12"/>
        <v>0.60335336122558114</v>
      </c>
      <c r="AL61">
        <f t="shared" si="12"/>
        <v>0.62607018897030464</v>
      </c>
      <c r="AM61">
        <f t="shared" si="20"/>
        <v>0.57818085528928898</v>
      </c>
    </row>
    <row r="62" spans="1:39" ht="15" thickBot="1">
      <c r="A62" s="39" t="s">
        <v>0</v>
      </c>
      <c r="B62" s="40">
        <v>452556</v>
      </c>
      <c r="C62" s="41">
        <v>135018</v>
      </c>
      <c r="D62" s="41">
        <v>285040</v>
      </c>
      <c r="E62" s="16">
        <f t="shared" si="8"/>
        <v>32498</v>
      </c>
      <c r="F62" s="41">
        <v>13506</v>
      </c>
      <c r="G62" s="41">
        <v>15333</v>
      </c>
      <c r="H62" s="42">
        <v>3659</v>
      </c>
      <c r="I62" s="28">
        <f>C62/$B62</f>
        <v>0.29834539813857291</v>
      </c>
      <c r="J62" s="29">
        <f>D62/$B62</f>
        <v>0.62984470430178807</v>
      </c>
      <c r="K62" s="74">
        <f t="shared" si="9"/>
        <v>7.1809897559639027E-2</v>
      </c>
      <c r="L62" s="29">
        <f>F62/$B62</f>
        <v>2.9843820433272345E-2</v>
      </c>
      <c r="M62" s="29">
        <f>G62/$B62</f>
        <v>3.3880889878821624E-2</v>
      </c>
      <c r="N62" s="30">
        <f>H62/$B62</f>
        <v>8.0851872475450545E-3</v>
      </c>
      <c r="O62" s="46">
        <v>74849</v>
      </c>
      <c r="P62" s="41">
        <v>39372</v>
      </c>
      <c r="Q62" s="41">
        <v>15962</v>
      </c>
      <c r="R62" s="16">
        <f t="shared" si="10"/>
        <v>19514</v>
      </c>
      <c r="S62" s="41">
        <v>8398</v>
      </c>
      <c r="T62" s="41">
        <v>8841</v>
      </c>
      <c r="U62" s="42">
        <v>2275</v>
      </c>
      <c r="V62" s="28">
        <f>P62/$O62</f>
        <v>0.52601905169073737</v>
      </c>
      <c r="W62" s="29">
        <f>Q62/$O62</f>
        <v>0.21325602212454409</v>
      </c>
      <c r="X62" s="16">
        <f t="shared" si="11"/>
        <v>0.26071156595278494</v>
      </c>
      <c r="Y62" s="29">
        <f>S62/$O62</f>
        <v>0.11219922777859424</v>
      </c>
      <c r="Z62" s="29">
        <f>T62/$O62</f>
        <v>0.11811781052519071</v>
      </c>
      <c r="AA62" s="30">
        <f>U62/$O62</f>
        <v>3.0394527648999987E-2</v>
      </c>
      <c r="AB62" s="53">
        <f t="shared" si="17"/>
        <v>0.16539168633274115</v>
      </c>
      <c r="AC62" s="54">
        <f t="shared" si="18"/>
        <v>8.6999178002280381E-2</v>
      </c>
      <c r="AD62" s="54">
        <f t="shared" si="19"/>
        <v>3.5270773119790697E-2</v>
      </c>
      <c r="AE62" s="54">
        <f t="shared" si="16"/>
        <v>1.8556819487533033E-2</v>
      </c>
      <c r="AF62" s="54">
        <f t="shared" si="16"/>
        <v>1.9535703868692494E-2</v>
      </c>
      <c r="AG62" s="55">
        <f t="shared" si="16"/>
        <v>5.0270021831552341E-3</v>
      </c>
      <c r="AH62">
        <f t="shared" si="12"/>
        <v>0.16539168633274115</v>
      </c>
      <c r="AI62">
        <f t="shared" si="12"/>
        <v>0.29160556370261742</v>
      </c>
      <c r="AJ62">
        <f t="shared" si="12"/>
        <v>5.5999158012910472E-2</v>
      </c>
      <c r="AK62">
        <f t="shared" si="12"/>
        <v>0.60046772109052859</v>
      </c>
      <c r="AL62">
        <f t="shared" si="12"/>
        <v>0.62179771953205987</v>
      </c>
      <c r="AM62">
        <f t="shared" si="20"/>
        <v>0.57659949129328902</v>
      </c>
    </row>
    <row r="63" spans="1:39">
      <c r="A63" s="70"/>
      <c r="B63" s="70"/>
      <c r="C63" s="70"/>
      <c r="D63" s="70"/>
      <c r="E63" s="70"/>
      <c r="F63" s="70"/>
      <c r="G63" s="70"/>
      <c r="H63" s="70"/>
      <c r="I63" s="19"/>
      <c r="J63" s="19"/>
      <c r="K63" s="19"/>
      <c r="L63" s="19"/>
      <c r="M63" s="19"/>
      <c r="N63" s="19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39">
      <c r="A64" s="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>
      <c r="A65" s="66"/>
      <c r="B65" s="66"/>
      <c r="C65" s="66"/>
      <c r="D65" s="66"/>
      <c r="E65" s="66"/>
      <c r="F65" s="66"/>
      <c r="G65" s="66"/>
      <c r="H65" s="66"/>
      <c r="I65" s="2"/>
      <c r="J65" s="2"/>
      <c r="K65" s="3"/>
      <c r="L65" s="2"/>
      <c r="M65" s="2"/>
      <c r="N65" s="2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>
      <c r="A66" s="2"/>
      <c r="B66" s="2"/>
      <c r="C66" s="2"/>
      <c r="D66" s="2"/>
      <c r="E66" s="3"/>
      <c r="F66" s="2"/>
      <c r="G66" s="2"/>
      <c r="H66" s="2"/>
      <c r="I66" s="2"/>
      <c r="J66" s="2"/>
      <c r="K66" s="3"/>
      <c r="L66" s="2"/>
      <c r="M66" s="2"/>
      <c r="N66" s="2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>
      <c r="A67" s="2"/>
      <c r="B67" s="2"/>
      <c r="C67" s="2"/>
      <c r="D67" s="2"/>
      <c r="E67" s="3"/>
      <c r="F67" s="2"/>
      <c r="G67" s="2"/>
      <c r="H67" s="2"/>
      <c r="I67" s="2"/>
      <c r="J67" s="2"/>
      <c r="K67" s="3"/>
      <c r="L67" s="2"/>
      <c r="M67" s="2"/>
      <c r="N67" s="2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5:27"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5:27"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5:27"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5:27"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5:27"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5:27"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5:27"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5:27"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5:27"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5:27"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5:27"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5:27"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5:27"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5:27"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5:27"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5:27"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5:27"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5:27"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5:27"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5:27"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5:27"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5:27"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5:27"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5:27"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5:27"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5:27"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5:27"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5:27"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5:27"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5:27"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5:27"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5:27"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5:27"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5:27"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5:27"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5:27"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5:27"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5:27"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5:27"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5:27"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5:27"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5:27"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5:27">
      <c r="O123" s="6"/>
      <c r="P123" s="6"/>
      <c r="Q123" s="6"/>
      <c r="R123" s="6"/>
      <c r="S123" s="6"/>
      <c r="T123" s="6"/>
      <c r="U123" s="6"/>
      <c r="V123" s="21"/>
      <c r="W123" s="21"/>
      <c r="X123" s="21"/>
      <c r="Y123" s="21"/>
      <c r="Z123" s="21"/>
      <c r="AA123" s="21"/>
    </row>
    <row r="124" spans="15:27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5:27">
      <c r="O125" s="65"/>
      <c r="P125" s="65"/>
      <c r="Q125" s="65"/>
      <c r="R125" s="65"/>
      <c r="S125" s="65"/>
      <c r="T125" s="65"/>
      <c r="U125" s="65"/>
      <c r="V125" s="20"/>
      <c r="W125" s="20"/>
      <c r="X125" s="20"/>
      <c r="Y125" s="20"/>
      <c r="Z125" s="20"/>
      <c r="AA125" s="20"/>
    </row>
    <row r="126" spans="15:27"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5:27">
      <c r="O127" s="66"/>
      <c r="P127" s="66"/>
      <c r="Q127" s="66"/>
      <c r="R127" s="66"/>
      <c r="S127" s="66"/>
      <c r="T127" s="66"/>
      <c r="U127" s="66"/>
      <c r="V127" s="2"/>
      <c r="W127" s="2"/>
      <c r="X127" s="3"/>
      <c r="Y127" s="2"/>
      <c r="Z127" s="2"/>
      <c r="AA127" s="2"/>
    </row>
    <row r="128" spans="15:27">
      <c r="O128" s="2"/>
      <c r="P128" s="2"/>
      <c r="Q128" s="2"/>
      <c r="R128" s="3"/>
      <c r="S128" s="2"/>
      <c r="T128" s="2"/>
      <c r="U128" s="2"/>
      <c r="V128" s="2"/>
      <c r="W128" s="2"/>
      <c r="X128" s="3"/>
      <c r="Y128" s="2"/>
      <c r="Z128" s="2"/>
      <c r="AA128" s="2"/>
    </row>
  </sheetData>
  <mergeCells count="10">
    <mergeCell ref="O127:U127"/>
    <mergeCell ref="O1:U1"/>
    <mergeCell ref="A63:H63"/>
    <mergeCell ref="A65:H65"/>
    <mergeCell ref="AH1:AM1"/>
    <mergeCell ref="AB1:AG1"/>
    <mergeCell ref="I1:N1"/>
    <mergeCell ref="V1:AA1"/>
    <mergeCell ref="A1:H1"/>
    <mergeCell ref="O125:U1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SOURCES</vt:lpstr>
      <vt:lpstr>Funding Sources of R&amp;D</vt:lpstr>
      <vt:lpstr>Chart1</vt:lpstr>
      <vt:lpstr>Chart2</vt:lpstr>
      <vt:lpstr>Chart3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cp:lastPrinted>2015-05-28T15:44:15Z</cp:lastPrinted>
  <dcterms:created xsi:type="dcterms:W3CDTF">2015-05-27T19:29:43Z</dcterms:created>
  <dcterms:modified xsi:type="dcterms:W3CDTF">2015-05-28T16:22:29Z</dcterms:modified>
</cp:coreProperties>
</file>