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412"/>
  </bookViews>
  <sheets>
    <sheet name="Sources" sheetId="6" r:id="rId1"/>
    <sheet name="Figure 1" sheetId="3" r:id="rId2"/>
    <sheet name="Figure 2" sheetId="4" r:id="rId3"/>
    <sheet name="Figure 3" sheetId="5" r:id="rId4"/>
    <sheet name="AAAS" sheetId="1" r:id="rId5"/>
    <sheet name="NSF" sheetId="2" r:id="rId6"/>
  </sheets>
  <externalReferences>
    <externalReference r:id="rId7"/>
    <externalReference r:id="rId8"/>
    <externalReference r:id="rId9"/>
    <externalReference r:id="rId10"/>
  </externalReferences>
  <definedNames>
    <definedName name="\C">[1]INDA31!#REF!</definedName>
    <definedName name="\D">[1]INDA32!#REF!</definedName>
    <definedName name="\T">[1]INDA31!#REF!</definedName>
    <definedName name="data">'[2]29c'!#REF!</definedName>
    <definedName name="department">'[2]29c'!#REF!</definedName>
    <definedName name="DLX.USN">#REF!</definedName>
    <definedName name="IDX" localSheetId="5">NSF!$A$1</definedName>
    <definedName name="_xlnm.Print_Area" localSheetId="5">NSF!$A$1:$G$74</definedName>
    <definedName name="Print_Area_MI">#REF!</definedName>
    <definedName name="_xlnm.Print_Titles" localSheetId="5">NSF!$2:$4</definedName>
    <definedName name="testing">'[3]29c'!#REF!</definedName>
    <definedName name="year">'[2]29c'!#REF!</definedName>
  </definedNames>
  <calcPr calcId="145621"/>
</workbook>
</file>

<file path=xl/calcChain.xml><?xml version="1.0" encoding="utf-8"?>
<calcChain xmlns="http://schemas.openxmlformats.org/spreadsheetml/2006/main">
  <c r="I69" i="2" l="1"/>
  <c r="P59" i="1"/>
  <c r="O59"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6" i="1"/>
  <c r="G69" i="2"/>
  <c r="F69" i="2"/>
  <c r="E69" i="2"/>
  <c r="D69" i="2"/>
  <c r="C69" i="2"/>
  <c r="B69" i="2"/>
  <c r="P68" i="2"/>
  <c r="O68" i="2"/>
  <c r="N68" i="2"/>
  <c r="M68" i="2"/>
  <c r="L68" i="2"/>
  <c r="K68" i="2"/>
  <c r="J68" i="2"/>
  <c r="I68" i="2"/>
  <c r="H68" i="2"/>
  <c r="P67" i="2"/>
  <c r="O67" i="2"/>
  <c r="N67" i="2"/>
  <c r="M67" i="2"/>
  <c r="L67" i="2"/>
  <c r="K67" i="2"/>
  <c r="J67" i="2"/>
  <c r="I67" i="2"/>
  <c r="H67" i="2"/>
  <c r="P66" i="2"/>
  <c r="O66" i="2"/>
  <c r="N66" i="2"/>
  <c r="M66" i="2"/>
  <c r="L66" i="2"/>
  <c r="K66" i="2"/>
  <c r="J66" i="2"/>
  <c r="I66" i="2"/>
  <c r="H66" i="2"/>
  <c r="P65" i="2"/>
  <c r="O65" i="2"/>
  <c r="N65" i="2"/>
  <c r="M65" i="2"/>
  <c r="L65" i="2"/>
  <c r="K65" i="2"/>
  <c r="J65" i="2"/>
  <c r="I65" i="2"/>
  <c r="H65" i="2"/>
  <c r="P64" i="2"/>
  <c r="O64" i="2"/>
  <c r="N64" i="2"/>
  <c r="M64" i="2"/>
  <c r="L64" i="2"/>
  <c r="K64" i="2"/>
  <c r="J64" i="2"/>
  <c r="I64" i="2"/>
  <c r="H64" i="2"/>
  <c r="P63" i="2"/>
  <c r="O63" i="2"/>
  <c r="N63" i="2"/>
  <c r="M63" i="2"/>
  <c r="L63" i="2"/>
  <c r="K63" i="2"/>
  <c r="J63" i="2"/>
  <c r="I63" i="2"/>
  <c r="H63" i="2"/>
  <c r="P62" i="2"/>
  <c r="O62" i="2"/>
  <c r="N62" i="2"/>
  <c r="M62" i="2"/>
  <c r="L62" i="2"/>
  <c r="K62" i="2"/>
  <c r="J62" i="2"/>
  <c r="I62" i="2"/>
  <c r="H62" i="2"/>
  <c r="P61" i="2"/>
  <c r="O61" i="2"/>
  <c r="N61" i="2"/>
  <c r="M61" i="2"/>
  <c r="L61" i="2"/>
  <c r="K61" i="2"/>
  <c r="J61" i="2"/>
  <c r="I61" i="2"/>
  <c r="H61" i="2"/>
  <c r="P60" i="2"/>
  <c r="O60" i="2"/>
  <c r="N60" i="2"/>
  <c r="M60" i="2"/>
  <c r="L60" i="2"/>
  <c r="K60" i="2"/>
  <c r="J60" i="2"/>
  <c r="I60" i="2"/>
  <c r="H60" i="2"/>
  <c r="P59" i="2"/>
  <c r="O59" i="2"/>
  <c r="N59" i="2"/>
  <c r="M59" i="2"/>
  <c r="L59" i="2"/>
  <c r="K59" i="2"/>
  <c r="J59" i="2"/>
  <c r="I59" i="2"/>
  <c r="H59" i="2"/>
  <c r="P58" i="2"/>
  <c r="O58" i="2"/>
  <c r="N58" i="2"/>
  <c r="M58" i="2"/>
  <c r="L58" i="2"/>
  <c r="K58" i="2"/>
  <c r="J58" i="2"/>
  <c r="I58" i="2"/>
  <c r="H58" i="2"/>
  <c r="P57" i="2"/>
  <c r="O57" i="2"/>
  <c r="N57" i="2"/>
  <c r="M57" i="2"/>
  <c r="L57" i="2"/>
  <c r="K57" i="2"/>
  <c r="J57" i="2"/>
  <c r="I57" i="2"/>
  <c r="H57" i="2"/>
  <c r="P56" i="2"/>
  <c r="O56" i="2"/>
  <c r="N56" i="2"/>
  <c r="M56" i="2"/>
  <c r="L56" i="2"/>
  <c r="K56" i="2"/>
  <c r="J56" i="2"/>
  <c r="I56" i="2"/>
  <c r="H56" i="2"/>
  <c r="P55" i="2"/>
  <c r="O55" i="2"/>
  <c r="N55" i="2"/>
  <c r="M55" i="2"/>
  <c r="L55" i="2"/>
  <c r="K55" i="2"/>
  <c r="J55" i="2"/>
  <c r="I55" i="2"/>
  <c r="H55" i="2"/>
  <c r="P54" i="2"/>
  <c r="O54" i="2"/>
  <c r="N54" i="2"/>
  <c r="M54" i="2"/>
  <c r="L54" i="2"/>
  <c r="K54" i="2"/>
  <c r="J54" i="2"/>
  <c r="I54" i="2"/>
  <c r="H54" i="2"/>
  <c r="P53" i="2"/>
  <c r="O53" i="2"/>
  <c r="N53" i="2"/>
  <c r="M53" i="2"/>
  <c r="L53" i="2"/>
  <c r="K53" i="2"/>
  <c r="J53" i="2"/>
  <c r="I53" i="2"/>
  <c r="H53" i="2"/>
  <c r="P52" i="2"/>
  <c r="O52" i="2"/>
  <c r="N52" i="2"/>
  <c r="M52" i="2"/>
  <c r="L52" i="2"/>
  <c r="K52" i="2"/>
  <c r="J52" i="2"/>
  <c r="I52" i="2"/>
  <c r="H52" i="2"/>
  <c r="P51" i="2"/>
  <c r="O51" i="2"/>
  <c r="N51" i="2"/>
  <c r="M51" i="2"/>
  <c r="M69" i="2" s="1"/>
  <c r="L51" i="2"/>
  <c r="K51" i="2"/>
  <c r="J51" i="2"/>
  <c r="I51" i="2"/>
  <c r="H51" i="2"/>
  <c r="P50" i="2"/>
  <c r="O50" i="2"/>
  <c r="N50" i="2"/>
  <c r="N69" i="2" s="1"/>
  <c r="M50" i="2"/>
  <c r="L50" i="2"/>
  <c r="K50" i="2"/>
  <c r="J50" i="2"/>
  <c r="I50" i="2"/>
  <c r="H50" i="2"/>
  <c r="P49" i="2"/>
  <c r="O49" i="2"/>
  <c r="N49" i="2"/>
  <c r="M49" i="2"/>
  <c r="L49" i="2"/>
  <c r="K49" i="2"/>
  <c r="J49" i="2"/>
  <c r="I49" i="2"/>
  <c r="H49" i="2"/>
  <c r="P48" i="2"/>
  <c r="P69" i="2" s="1"/>
  <c r="O48" i="2"/>
  <c r="O69" i="2" s="1"/>
  <c r="N48" i="2"/>
  <c r="M48" i="2"/>
  <c r="L48" i="2"/>
  <c r="K48" i="2"/>
  <c r="J48" i="2"/>
  <c r="I48" i="2"/>
  <c r="H48" i="2"/>
  <c r="P47" i="2"/>
  <c r="O47" i="2"/>
  <c r="N47" i="2"/>
  <c r="M47" i="2"/>
  <c r="L47" i="2"/>
  <c r="K47" i="2"/>
  <c r="J47" i="2"/>
  <c r="I47" i="2"/>
  <c r="H47" i="2"/>
  <c r="P46" i="2"/>
  <c r="O46" i="2"/>
  <c r="N46" i="2"/>
  <c r="M46" i="2"/>
  <c r="L46" i="2"/>
  <c r="K46" i="2"/>
  <c r="J46" i="2"/>
  <c r="I46" i="2"/>
  <c r="H46" i="2"/>
  <c r="P45" i="2"/>
  <c r="O45" i="2"/>
  <c r="N45" i="2"/>
  <c r="M45" i="2"/>
  <c r="L45" i="2"/>
  <c r="K45" i="2"/>
  <c r="J45" i="2"/>
  <c r="I45" i="2"/>
  <c r="H45" i="2"/>
  <c r="P44" i="2"/>
  <c r="O44" i="2"/>
  <c r="N44" i="2"/>
  <c r="M44" i="2"/>
  <c r="L44" i="2"/>
  <c r="K44" i="2"/>
  <c r="J44" i="2"/>
  <c r="I44" i="2"/>
  <c r="H44" i="2"/>
  <c r="P43" i="2"/>
  <c r="O43" i="2"/>
  <c r="N43" i="2"/>
  <c r="M43" i="2"/>
  <c r="L43" i="2"/>
  <c r="K43" i="2"/>
  <c r="J43" i="2"/>
  <c r="I43" i="2"/>
  <c r="H43" i="2"/>
  <c r="P42" i="2"/>
  <c r="O42" i="2"/>
  <c r="N42" i="2"/>
  <c r="M42" i="2"/>
  <c r="L42" i="2"/>
  <c r="K42" i="2"/>
  <c r="J42" i="2"/>
  <c r="I42" i="2"/>
  <c r="H42" i="2"/>
  <c r="P41" i="2"/>
  <c r="O41" i="2"/>
  <c r="N41" i="2"/>
  <c r="M41" i="2"/>
  <c r="L41" i="2"/>
  <c r="K41" i="2"/>
  <c r="J41" i="2"/>
  <c r="I41" i="2"/>
  <c r="H41" i="2"/>
  <c r="P40" i="2"/>
  <c r="O40" i="2"/>
  <c r="N40" i="2"/>
  <c r="M40" i="2"/>
  <c r="L40" i="2"/>
  <c r="K40" i="2"/>
  <c r="J40" i="2"/>
  <c r="I40" i="2"/>
  <c r="H40" i="2"/>
  <c r="P39" i="2"/>
  <c r="O39" i="2"/>
  <c r="N39" i="2"/>
  <c r="M39" i="2"/>
  <c r="L39" i="2"/>
  <c r="K39" i="2"/>
  <c r="J39" i="2"/>
  <c r="I39" i="2"/>
  <c r="H39" i="2"/>
  <c r="P38" i="2"/>
  <c r="O38" i="2"/>
  <c r="N38" i="2"/>
  <c r="M38" i="2"/>
  <c r="L38" i="2"/>
  <c r="K38" i="2"/>
  <c r="J38" i="2"/>
  <c r="I38" i="2"/>
  <c r="H38" i="2"/>
  <c r="P37" i="2"/>
  <c r="O37" i="2"/>
  <c r="N37" i="2"/>
  <c r="M37" i="2"/>
  <c r="L37" i="2"/>
  <c r="K37" i="2"/>
  <c r="J37" i="2"/>
  <c r="I37" i="2"/>
  <c r="H37" i="2"/>
  <c r="P36" i="2"/>
  <c r="O36" i="2"/>
  <c r="N36" i="2"/>
  <c r="M36" i="2"/>
  <c r="L36" i="2"/>
  <c r="K36" i="2"/>
  <c r="J36" i="2"/>
  <c r="I36" i="2"/>
  <c r="H36" i="2"/>
  <c r="P35" i="2"/>
  <c r="O35" i="2"/>
  <c r="N35" i="2"/>
  <c r="M35" i="2"/>
  <c r="L35" i="2"/>
  <c r="K35" i="2"/>
  <c r="J35" i="2"/>
  <c r="I35" i="2"/>
  <c r="H35" i="2"/>
  <c r="P34" i="2"/>
  <c r="O34" i="2"/>
  <c r="N34" i="2"/>
  <c r="M34" i="2"/>
  <c r="L34" i="2"/>
  <c r="K34" i="2"/>
  <c r="J34" i="2"/>
  <c r="I34" i="2"/>
  <c r="H34" i="2"/>
  <c r="P33" i="2"/>
  <c r="O33" i="2"/>
  <c r="N33" i="2"/>
  <c r="M33" i="2"/>
  <c r="L33" i="2"/>
  <c r="K33" i="2"/>
  <c r="J33" i="2"/>
  <c r="I33" i="2"/>
  <c r="H33" i="2"/>
  <c r="P32" i="2"/>
  <c r="O32" i="2"/>
  <c r="N32" i="2"/>
  <c r="M32" i="2"/>
  <c r="L32" i="2"/>
  <c r="K32" i="2"/>
  <c r="J32" i="2"/>
  <c r="I32" i="2"/>
  <c r="H32" i="2"/>
  <c r="P31" i="2"/>
  <c r="O31" i="2"/>
  <c r="N31" i="2"/>
  <c r="M31" i="2"/>
  <c r="L31" i="2"/>
  <c r="K31" i="2"/>
  <c r="J31" i="2"/>
  <c r="I31" i="2"/>
  <c r="H31" i="2"/>
  <c r="P30" i="2"/>
  <c r="O30" i="2"/>
  <c r="N30" i="2"/>
  <c r="M30" i="2"/>
  <c r="L30" i="2"/>
  <c r="K30" i="2"/>
  <c r="J30" i="2"/>
  <c r="I30" i="2"/>
  <c r="H30" i="2"/>
  <c r="P29" i="2"/>
  <c r="O29" i="2"/>
  <c r="N29" i="2"/>
  <c r="M29" i="2"/>
  <c r="L29" i="2"/>
  <c r="K29" i="2"/>
  <c r="J29" i="2"/>
  <c r="I29" i="2"/>
  <c r="H29" i="2"/>
  <c r="P28" i="2"/>
  <c r="O28" i="2"/>
  <c r="N28" i="2"/>
  <c r="M28" i="2"/>
  <c r="L28" i="2"/>
  <c r="K28" i="2"/>
  <c r="J28" i="2"/>
  <c r="I28" i="2"/>
  <c r="H28" i="2"/>
  <c r="P27" i="2"/>
  <c r="O27" i="2"/>
  <c r="N27" i="2"/>
  <c r="M27" i="2"/>
  <c r="L27" i="2"/>
  <c r="K27" i="2"/>
  <c r="J27" i="2"/>
  <c r="I27" i="2"/>
  <c r="H27" i="2"/>
  <c r="P26" i="2"/>
  <c r="O26" i="2"/>
  <c r="N26" i="2"/>
  <c r="M26" i="2"/>
  <c r="L26" i="2"/>
  <c r="K26" i="2"/>
  <c r="J26" i="2"/>
  <c r="I26" i="2"/>
  <c r="H26" i="2"/>
  <c r="P25" i="2"/>
  <c r="O25" i="2"/>
  <c r="N25" i="2"/>
  <c r="M25" i="2"/>
  <c r="L25" i="2"/>
  <c r="K25" i="2"/>
  <c r="J25" i="2"/>
  <c r="I25" i="2"/>
  <c r="H25" i="2"/>
  <c r="P24" i="2"/>
  <c r="O24" i="2"/>
  <c r="N24" i="2"/>
  <c r="M24" i="2"/>
  <c r="L24" i="2"/>
  <c r="K24" i="2"/>
  <c r="J24" i="2"/>
  <c r="I24" i="2"/>
  <c r="H24" i="2"/>
  <c r="P23" i="2"/>
  <c r="O23" i="2"/>
  <c r="N23" i="2"/>
  <c r="M23" i="2"/>
  <c r="L23" i="2"/>
  <c r="K23" i="2"/>
  <c r="J23" i="2"/>
  <c r="I23" i="2"/>
  <c r="H23" i="2"/>
  <c r="P22" i="2"/>
  <c r="O22" i="2"/>
  <c r="N22" i="2"/>
  <c r="M22" i="2"/>
  <c r="L22" i="2"/>
  <c r="K22" i="2"/>
  <c r="J22" i="2"/>
  <c r="I22" i="2"/>
  <c r="H22" i="2"/>
  <c r="P21" i="2"/>
  <c r="O21" i="2"/>
  <c r="N21" i="2"/>
  <c r="M21" i="2"/>
  <c r="L21" i="2"/>
  <c r="K21" i="2"/>
  <c r="J21" i="2"/>
  <c r="I21" i="2"/>
  <c r="H21" i="2"/>
  <c r="P20" i="2"/>
  <c r="O20" i="2"/>
  <c r="N20" i="2"/>
  <c r="M20" i="2"/>
  <c r="L20" i="2"/>
  <c r="K20" i="2"/>
  <c r="J20" i="2"/>
  <c r="I20" i="2"/>
  <c r="H20" i="2"/>
  <c r="P19" i="2"/>
  <c r="O19" i="2"/>
  <c r="N19" i="2"/>
  <c r="M19" i="2"/>
  <c r="L19" i="2"/>
  <c r="K19" i="2"/>
  <c r="J19" i="2"/>
  <c r="I19" i="2"/>
  <c r="H19" i="2"/>
  <c r="P18" i="2"/>
  <c r="O18" i="2"/>
  <c r="N18" i="2"/>
  <c r="M18" i="2"/>
  <c r="L18" i="2"/>
  <c r="K18" i="2"/>
  <c r="J18" i="2"/>
  <c r="I18" i="2"/>
  <c r="H18" i="2"/>
  <c r="P17" i="2"/>
  <c r="O17" i="2"/>
  <c r="N17" i="2"/>
  <c r="M17" i="2"/>
  <c r="L17" i="2"/>
  <c r="K17" i="2"/>
  <c r="J17" i="2"/>
  <c r="I17" i="2"/>
  <c r="H17" i="2"/>
  <c r="P16" i="2"/>
  <c r="O16" i="2"/>
  <c r="N16" i="2"/>
  <c r="M16" i="2"/>
  <c r="L16" i="2"/>
  <c r="K16" i="2"/>
  <c r="J16" i="2"/>
  <c r="I16" i="2"/>
  <c r="H16" i="2"/>
  <c r="P15" i="2"/>
  <c r="O15" i="2"/>
  <c r="N15" i="2"/>
  <c r="M15" i="2"/>
  <c r="L15" i="2"/>
  <c r="K15" i="2"/>
  <c r="J15" i="2"/>
  <c r="I15" i="2"/>
  <c r="H15" i="2"/>
  <c r="P14" i="2"/>
  <c r="O14" i="2"/>
  <c r="N14" i="2"/>
  <c r="M14" i="2"/>
  <c r="L14" i="2"/>
  <c r="K14" i="2"/>
  <c r="J14" i="2"/>
  <c r="I14" i="2"/>
  <c r="H14" i="2"/>
  <c r="P13" i="2"/>
  <c r="O13" i="2"/>
  <c r="N13" i="2"/>
  <c r="M13" i="2"/>
  <c r="L13" i="2"/>
  <c r="K13" i="2"/>
  <c r="J13" i="2"/>
  <c r="I13" i="2"/>
  <c r="H13" i="2"/>
  <c r="P12" i="2"/>
  <c r="O12" i="2"/>
  <c r="N12" i="2"/>
  <c r="M12" i="2"/>
  <c r="L12" i="2"/>
  <c r="K12" i="2"/>
  <c r="J12" i="2"/>
  <c r="I12" i="2"/>
  <c r="H12" i="2"/>
  <c r="P11" i="2"/>
  <c r="O11" i="2"/>
  <c r="N11" i="2"/>
  <c r="M11" i="2"/>
  <c r="L11" i="2"/>
  <c r="L69" i="2" s="1"/>
  <c r="K11" i="2"/>
  <c r="K69" i="2" s="1"/>
  <c r="J11" i="2"/>
  <c r="J69" i="2" s="1"/>
  <c r="I11" i="2"/>
  <c r="H11" i="2"/>
  <c r="H69" i="2" s="1"/>
  <c r="P10" i="2"/>
  <c r="O10" i="2"/>
  <c r="N10" i="2"/>
  <c r="M10" i="2"/>
  <c r="I10" i="2"/>
  <c r="H10" i="2"/>
  <c r="I9" i="2"/>
  <c r="H9" i="2"/>
  <c r="I8" i="2"/>
  <c r="H8" i="2"/>
  <c r="I7" i="2"/>
  <c r="H7" i="2"/>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<sst xmlns="http://schemas.openxmlformats.org/spreadsheetml/2006/main" count="71" uniqueCount="55">
  <si>
    <t>Federal R&amp;D as a Share of Discretionary and Total Budget, 1962 - 2015</t>
  </si>
  <si>
    <t>Outlays in billions of current dollars</t>
  </si>
  <si>
    <t>Fiscal Year</t>
  </si>
  <si>
    <t>Total Outlays in Federal Budget</t>
  </si>
  <si>
    <t>Discretionary Outlays</t>
  </si>
  <si>
    <t>Total R&amp;D</t>
  </si>
  <si>
    <t>R&amp;D as Percent of Total Outlays</t>
  </si>
  <si>
    <t>R&amp;D as Percent of Discretionary Outlays</t>
  </si>
  <si>
    <t>Total Outlays in Federal Spending - R&amp;D</t>
  </si>
  <si>
    <t>Defense</t>
  </si>
  <si>
    <t>Nondefense</t>
  </si>
  <si>
    <t>Defense R&amp;D</t>
  </si>
  <si>
    <t>Defense R&amp;D as Percent of Defense Outlays</t>
  </si>
  <si>
    <t>Nondefense R&amp;D</t>
  </si>
  <si>
    <t>Nondef. R&amp;D as Percent of Nondef. Outlays</t>
  </si>
  <si>
    <t>Nondefense R&amp;D as Percent of Total Budget</t>
  </si>
  <si>
    <r>
      <t xml:space="preserve">Source: AAAS estimates based on </t>
    </r>
    <r>
      <rPr>
        <i/>
        <sz val="9"/>
        <rFont val="Calibri"/>
        <family val="2"/>
        <scheme val="minor"/>
      </rPr>
      <t>Budget of the U.S. Government</t>
    </r>
    <r>
      <rPr>
        <sz val="9"/>
        <rFont val="Calibri"/>
        <family val="2"/>
        <scheme val="minor"/>
      </rPr>
      <t xml:space="preserve"> Historical Tables. FY 15 data are the President's request.</t>
    </r>
  </si>
  <si>
    <t xml:space="preserve">TABLE 1. Federal obligations for research and development, by character of work, and for R&amp;D plant: FYs 1951–2014 </t>
  </si>
  <si>
    <t>Totals (Dollars in Thousands)</t>
  </si>
  <si>
    <t>Percent Change</t>
  </si>
  <si>
    <t>Share of Total R&amp;D</t>
  </si>
  <si>
    <t>Fiscal year</t>
  </si>
  <si>
    <t>Total (R&amp;D + R&amp;D Plant)</t>
  </si>
  <si>
    <t>Basic research</t>
  </si>
  <si>
    <t>Applied research</t>
  </si>
  <si>
    <t>Development</t>
  </si>
  <si>
    <t>R&amp;D plant</t>
  </si>
  <si>
    <t>R&amp;D</t>
  </si>
  <si>
    <t>Basic</t>
  </si>
  <si>
    <t>Applied</t>
  </si>
  <si>
    <t>R&amp;Dplant</t>
  </si>
  <si>
    <t>Basic Research</t>
  </si>
  <si>
    <t>Applied Research</t>
  </si>
  <si>
    <t>NA</t>
  </si>
  <si>
    <t>2013*</t>
  </si>
  <si>
    <t>2014*</t>
  </si>
  <si>
    <t>Average (1956-2014)</t>
  </si>
  <si>
    <t>NA = not available; data were not collected at this level of detail.</t>
  </si>
  <si>
    <t>NOTES: Because of rounding, detail may not add to total. In FY 2000, the National Institutes of Health reclassified all its development activities as research. In FY 2000, the National Aeronautics and Space Administration (NASA) reclassified the Space Station as a physical asset, reclassified Space Station Research as equipment, and transferred funding for the program from R&amp;D to R&amp;D plant. In FY 2006, NASA reclassified as operational costs funding for Space Operations, the Hubble Space Telescope, the Stratospheric Observatory for Infrared Astronomy, and the James Webb Space Telescope that previously had been reported as R&amp;D plant. Between FY 2006 and FY 2007, NASA's R&amp;D obligations decreased for two reasons: (1) in FY 2007, NASA excluded projects that were operational in nature that were not excluded in FY 2006, which accounts for $850 million of the decrease; and (2) there was an overall decrease in obligations between FY 2006 and FY 2007, which accounts for the remainder of the decrease. In FY 2010, NASA resumed reporting International Space Station obligations as R&amp;D plant. In FY 2012, NASA began reporting International Space Station obligations as research rather than R&amp;D plant. Beginning in FY 2011, Department of Defense totals include additional classified R&amp;D projects not previously reported by its subagencies. FYs 2009 and 2010 obligations include additional funding provided by the American Recovery and Reinvestment Act of 2009.</t>
  </si>
  <si>
    <t>SOURCE: National Science Foundation, National Center for Science and Engineering Statistics, Survey of Federal Funds for Research and Development.</t>
  </si>
  <si>
    <t xml:space="preserve">Percent Change in Total Spending </t>
  </si>
  <si>
    <t xml:space="preserve">Percent Change in R&amp;D Spending </t>
  </si>
  <si>
    <t>AAGR</t>
  </si>
  <si>
    <t>AAAS</t>
  </si>
  <si>
    <t>American Association for the Advancement of Science</t>
  </si>
  <si>
    <t>National Science Foundation</t>
  </si>
  <si>
    <t>Historical Trends in Federal R&amp;D</t>
  </si>
  <si>
    <t>R&amp;D as a Percent of the Total Federal Budget, 1962-2015</t>
  </si>
  <si>
    <t>Organization</t>
  </si>
  <si>
    <t>Link</t>
  </si>
  <si>
    <t>Table Name</t>
  </si>
  <si>
    <t>Federal Funds for Research and Development FYs 2012–14</t>
  </si>
  <si>
    <t xml:space="preserve">Federal obligations for research and development, by character of work, and for R&amp;D plant: FYs 1951–2014 </t>
  </si>
  <si>
    <t>Tab</t>
  </si>
  <si>
    <t>NSF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</si>
</sst>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
    <numFmt numFmtId="165" formatCode="0.0%"/>
    <numFmt numFmtId="166" formatCode="#,##0.0"/>
    <numFmt numFmtId="167" formatCode="0.0000"/>
  </numFmts>
  <fonts count="86">
    <font>
      <sz val="9"/>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Arial"/>
      <family val="2"/>
    </font>
    <font>
      <b/>
      <sz val="9"/>
      <name val="Calibri"/>
      <family val="2"/>
      <scheme val="minor"/>
    </font>
    <font>
      <sz val="9"/>
      <name val="Calibri"/>
      <family val="2"/>
      <scheme val="minor"/>
    </font>
    <font>
      <i/>
      <sz val="9"/>
      <name val="Calibri"/>
      <family val="2"/>
      <scheme val="minor"/>
    </font>
    <font>
      <sz val="8"/>
      <name val="MetaOT-Normal"/>
      <family val="3"/>
    </font>
    <font>
      <sz val="10"/>
      <name val="Arial"/>
      <family val="2"/>
    </font>
    <font>
      <sz val="12"/>
      <name val="Arial Narrow"/>
      <family val="2"/>
    </font>
    <font>
      <sz val="10"/>
      <color theme="1"/>
      <name val="Arial"/>
      <family val="2"/>
    </font>
    <font>
      <sz val="10"/>
      <color theme="1"/>
      <name val="Verdana"/>
      <family val="2"/>
    </font>
    <font>
      <sz val="8"/>
      <color theme="1"/>
      <name val="Arial"/>
      <family val="2"/>
    </font>
    <font>
      <sz val="10"/>
      <color theme="0"/>
      <name val="Arial"/>
      <family val="2"/>
    </font>
    <font>
      <sz val="10"/>
      <color theme="0"/>
      <name val="Verdana"/>
      <family val="2"/>
    </font>
    <font>
      <sz val="8"/>
      <color theme="0"/>
      <name val="Arial"/>
      <family val="2"/>
    </font>
    <font>
      <sz val="10"/>
      <color rgb="FF9C0006"/>
      <name val="Arial"/>
      <family val="2"/>
    </font>
    <font>
      <sz val="10"/>
      <color rgb="FF9C0006"/>
      <name val="Verdana"/>
      <family val="2"/>
    </font>
    <font>
      <sz val="8"/>
      <color rgb="FF9C0006"/>
      <name val="Arial"/>
      <family val="2"/>
    </font>
    <font>
      <b/>
      <sz val="10"/>
      <color rgb="FFFA7D00"/>
      <name val="Arial"/>
      <family val="2"/>
    </font>
    <font>
      <b/>
      <sz val="10"/>
      <color rgb="FFFA7D00"/>
      <name val="Verdana"/>
      <family val="2"/>
    </font>
    <font>
      <b/>
      <sz val="8"/>
      <color rgb="FFFA7D00"/>
      <name val="Arial"/>
      <family val="2"/>
    </font>
    <font>
      <b/>
      <sz val="10"/>
      <color theme="0"/>
      <name val="Arial"/>
      <family val="2"/>
    </font>
    <font>
      <b/>
      <sz val="10"/>
      <color theme="0"/>
      <name val="Verdana"/>
      <family val="2"/>
    </font>
    <font>
      <b/>
      <sz val="8"/>
      <color theme="0"/>
      <name val="Arial"/>
      <family val="2"/>
    </font>
    <font>
      <i/>
      <sz val="10"/>
      <color rgb="FF7F7F7F"/>
      <name val="Arial"/>
      <family val="2"/>
    </font>
    <font>
      <i/>
      <sz val="10"/>
      <color rgb="FF7F7F7F"/>
      <name val="Verdana"/>
      <family val="2"/>
    </font>
    <font>
      <i/>
      <sz val="8"/>
      <color rgb="FF7F7F7F"/>
      <name val="Arial"/>
      <family val="2"/>
    </font>
    <font>
      <u/>
      <sz val="10"/>
      <color rgb="FF000000"/>
      <name val="Arial"/>
      <family val="2"/>
    </font>
    <font>
      <u/>
      <sz val="11"/>
      <color rgb="FF000000"/>
      <name val="Calibri"/>
      <family val="2"/>
      <scheme val="minor"/>
    </font>
    <font>
      <u/>
      <sz val="10"/>
      <color rgb="FF000000"/>
      <name val="Verdana"/>
      <family val="2"/>
    </font>
    <font>
      <u/>
      <sz val="8"/>
      <color rgb="FF000000"/>
      <name val="Arial"/>
      <family val="2"/>
    </font>
    <font>
      <sz val="10"/>
      <color rgb="FF006100"/>
      <name val="Arial"/>
      <family val="2"/>
    </font>
    <font>
      <sz val="10"/>
      <color rgb="FF006100"/>
      <name val="Verdana"/>
      <family val="2"/>
    </font>
    <font>
      <sz val="8"/>
      <color rgb="FF006100"/>
      <name val="Arial"/>
      <family val="2"/>
    </font>
    <font>
      <b/>
      <sz val="15"/>
      <color theme="3"/>
      <name val="Verdana"/>
      <family val="2"/>
    </font>
    <font>
      <b/>
      <sz val="15"/>
      <color theme="3"/>
      <name val="Arial"/>
      <family val="2"/>
    </font>
    <font>
      <b/>
      <sz val="13"/>
      <color theme="3"/>
      <name val="Verdana"/>
      <family val="2"/>
    </font>
    <font>
      <b/>
      <sz val="13"/>
      <color theme="3"/>
      <name val="Arial"/>
      <family val="2"/>
    </font>
    <font>
      <b/>
      <sz val="11"/>
      <color theme="3"/>
      <name val="Verdana"/>
      <family val="2"/>
    </font>
    <font>
      <b/>
      <sz val="11"/>
      <color theme="3"/>
      <name val="Arial"/>
      <family val="2"/>
    </font>
    <font>
      <u/>
      <sz val="10"/>
      <color indexed="12"/>
      <name val="Arial"/>
      <family val="2"/>
    </font>
    <font>
      <sz val="10"/>
      <color rgb="FF3F3F76"/>
      <name val="Arial"/>
      <family val="2"/>
    </font>
    <font>
      <sz val="10"/>
      <color rgb="FF3F3F76"/>
      <name val="Verdana"/>
      <family val="2"/>
    </font>
    <font>
      <sz val="8"/>
      <color rgb="FF3F3F76"/>
      <name val="Arial"/>
      <family val="2"/>
    </font>
    <font>
      <sz val="10"/>
      <color rgb="FFFA7D00"/>
      <name val="Arial"/>
      <family val="2"/>
    </font>
    <font>
      <sz val="10"/>
      <color rgb="FFFA7D00"/>
      <name val="Verdana"/>
      <family val="2"/>
    </font>
    <font>
      <sz val="8"/>
      <color rgb="FFFA7D00"/>
      <name val="Arial"/>
      <family val="2"/>
    </font>
    <font>
      <sz val="10"/>
      <color rgb="FF9C6500"/>
      <name val="Arial"/>
      <family val="2"/>
    </font>
    <font>
      <sz val="10"/>
      <color rgb="FF9C6500"/>
      <name val="Verdana"/>
      <family val="2"/>
    </font>
    <font>
      <sz val="8"/>
      <color rgb="FF9C6500"/>
      <name val="Arial"/>
      <family val="2"/>
    </font>
    <font>
      <sz val="8"/>
      <name val="Arial"/>
      <family val="2"/>
    </font>
    <font>
      <sz val="10"/>
      <color indexed="8"/>
      <name val="Arial"/>
      <family val="2"/>
    </font>
    <font>
      <sz val="8"/>
      <color indexed="8"/>
      <name val="Arial"/>
      <family val="2"/>
    </font>
    <font>
      <b/>
      <sz val="10"/>
      <color rgb="FF3F3F3F"/>
      <name val="Arial"/>
      <family val="2"/>
    </font>
    <font>
      <b/>
      <sz val="10"/>
      <color rgb="FF3F3F3F"/>
      <name val="Verdana"/>
      <family val="2"/>
    </font>
    <font>
      <b/>
      <sz val="8"/>
      <color rgb="FF3F3F3F"/>
      <name val="Arial"/>
      <family val="2"/>
    </font>
    <font>
      <i/>
      <sz val="8"/>
      <name val="Arial"/>
      <family val="2"/>
    </font>
    <font>
      <sz val="9"/>
      <name val="Arial"/>
      <family val="2"/>
    </font>
    <font>
      <b/>
      <sz val="9"/>
      <name val="Arial"/>
      <family val="2"/>
    </font>
    <font>
      <b/>
      <sz val="10"/>
      <color theme="1"/>
      <name val="Arial"/>
      <family val="2"/>
    </font>
    <font>
      <b/>
      <sz val="10"/>
      <color theme="1"/>
      <name val="Verdana"/>
      <family val="2"/>
    </font>
    <font>
      <b/>
      <sz val="8"/>
      <color theme="1"/>
      <name val="Arial"/>
      <family val="2"/>
    </font>
    <font>
      <sz val="10"/>
      <color rgb="FFFF0000"/>
      <name val="Arial"/>
      <family val="2"/>
    </font>
    <font>
      <sz val="10"/>
      <color rgb="FFFF0000"/>
      <name val="Verdana"/>
      <family val="2"/>
    </font>
    <font>
      <sz val="8"/>
      <color rgb="FFFF0000"/>
      <name val="Arial"/>
      <family val="2"/>
    </font>
    <font>
      <sz val="9"/>
      <color indexed="8"/>
      <name val="Arial Narrow"/>
      <family val="2"/>
    </font>
    <font>
      <sz val="8"/>
      <color indexed="8"/>
      <name val="Arial Narrow"/>
      <family val="2"/>
    </font>
    <font>
      <sz val="8"/>
      <color rgb="FF000000"/>
      <name val="Arial Narrow"/>
      <family val="2"/>
    </font>
    <font>
      <b/>
      <sz val="8"/>
      <name val="MetaOT-Normal"/>
    </font>
    <font>
      <u/>
      <sz val="9"/>
      <color theme="10"/>
      <name val="Arial"/>
      <family val="2"/>
    </font>
    <font>
      <b/>
      <sz val="9"/>
      <color theme="1"/>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indexed="9"/>
        <bgColor indexed="64"/>
      </patternFill>
    </fill>
    <fill>
      <patternFill patternType="solid">
        <fgColor theme="1"/>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FF"/>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8"/>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46">
    <xf numFmtId="0" fontId="0" fillId="0" borderId="0"/>
    <xf numFmtId="9" fontId="17" fillId="0" borderId="0" applyFont="0" applyFill="0" applyBorder="0" applyAlignment="0" applyProtection="0"/>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3" fillId="0" borderId="0"/>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2" fillId="0" borderId="0">
      <alignment horizontal="left" wrapText="1"/>
    </xf>
    <xf numFmtId="0" fontId="24"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6" fillId="10" borderId="0" applyNumberFormat="0" applyBorder="0" applyAlignment="0" applyProtection="0"/>
    <xf numFmtId="0" fontId="24" fillId="10" borderId="0" applyNumberFormat="0" applyBorder="0" applyAlignment="0" applyProtection="0"/>
    <xf numFmtId="0" fontId="1" fillId="10" borderId="0" applyNumberFormat="0" applyBorder="0" applyAlignment="0" applyProtection="0"/>
    <xf numFmtId="0" fontId="25"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25" fillId="10" borderId="0" applyNumberFormat="0" applyBorder="0" applyAlignment="0" applyProtection="0"/>
    <xf numFmtId="0" fontId="24" fillId="10" borderId="0" applyNumberFormat="0" applyBorder="0" applyAlignment="0" applyProtection="0"/>
    <xf numFmtId="0" fontId="26" fillId="10" borderId="0" applyNumberFormat="0" applyBorder="0" applyAlignment="0" applyProtection="0"/>
    <xf numFmtId="0" fontId="24"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6" fillId="14" borderId="0" applyNumberFormat="0" applyBorder="0" applyAlignment="0" applyProtection="0"/>
    <xf numFmtId="0" fontId="24" fillId="14" borderId="0" applyNumberFormat="0" applyBorder="0" applyAlignment="0" applyProtection="0"/>
    <xf numFmtId="0" fontId="1" fillId="14" borderId="0" applyNumberFormat="0" applyBorder="0" applyAlignment="0" applyProtection="0"/>
    <xf numFmtId="0" fontId="25"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25" fillId="14" borderId="0" applyNumberFormat="0" applyBorder="0" applyAlignment="0" applyProtection="0"/>
    <xf numFmtId="0" fontId="24" fillId="14" borderId="0" applyNumberFormat="0" applyBorder="0" applyAlignment="0" applyProtection="0"/>
    <xf numFmtId="0" fontId="26" fillId="14" borderId="0" applyNumberFormat="0" applyBorder="0" applyAlignment="0" applyProtection="0"/>
    <xf numFmtId="0" fontId="24"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6" fillId="18" borderId="0" applyNumberFormat="0" applyBorder="0" applyAlignment="0" applyProtection="0"/>
    <xf numFmtId="0" fontId="24" fillId="18" borderId="0" applyNumberFormat="0" applyBorder="0" applyAlignment="0" applyProtection="0"/>
    <xf numFmtId="0" fontId="1" fillId="18" borderId="0" applyNumberFormat="0" applyBorder="0" applyAlignment="0" applyProtection="0"/>
    <xf numFmtId="0" fontId="25"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25" fillId="18" borderId="0" applyNumberFormat="0" applyBorder="0" applyAlignment="0" applyProtection="0"/>
    <xf numFmtId="0" fontId="24" fillId="18" borderId="0" applyNumberFormat="0" applyBorder="0" applyAlignment="0" applyProtection="0"/>
    <xf numFmtId="0" fontId="26" fillId="18" borderId="0" applyNumberFormat="0" applyBorder="0" applyAlignment="0" applyProtection="0"/>
    <xf numFmtId="0" fontId="24"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6" fillId="22" borderId="0" applyNumberFormat="0" applyBorder="0" applyAlignment="0" applyProtection="0"/>
    <xf numFmtId="0" fontId="24" fillId="22" borderId="0" applyNumberFormat="0" applyBorder="0" applyAlignment="0" applyProtection="0"/>
    <xf numFmtId="0" fontId="1" fillId="22" borderId="0" applyNumberFormat="0" applyBorder="0" applyAlignment="0" applyProtection="0"/>
    <xf numFmtId="0" fontId="25"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25" fillId="22" borderId="0" applyNumberFormat="0" applyBorder="0" applyAlignment="0" applyProtection="0"/>
    <xf numFmtId="0" fontId="24" fillId="22" borderId="0" applyNumberFormat="0" applyBorder="0" applyAlignment="0" applyProtection="0"/>
    <xf numFmtId="0" fontId="26" fillId="22" borderId="0" applyNumberFormat="0" applyBorder="0" applyAlignment="0" applyProtection="0"/>
    <xf numFmtId="0" fontId="24"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6" fillId="26" borderId="0" applyNumberFormat="0" applyBorder="0" applyAlignment="0" applyProtection="0"/>
    <xf numFmtId="0" fontId="24" fillId="26" borderId="0" applyNumberFormat="0" applyBorder="0" applyAlignment="0" applyProtection="0"/>
    <xf numFmtId="0" fontId="1" fillId="26" borderId="0" applyNumberFormat="0" applyBorder="0" applyAlignment="0" applyProtection="0"/>
    <xf numFmtId="0" fontId="25"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25" fillId="26" borderId="0" applyNumberFormat="0" applyBorder="0" applyAlignment="0" applyProtection="0"/>
    <xf numFmtId="0" fontId="24" fillId="26" borderId="0" applyNumberFormat="0" applyBorder="0" applyAlignment="0" applyProtection="0"/>
    <xf numFmtId="0" fontId="26" fillId="26" borderId="0" applyNumberFormat="0" applyBorder="0" applyAlignment="0" applyProtection="0"/>
    <xf numFmtId="0" fontId="24"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6" fillId="30" borderId="0" applyNumberFormat="0" applyBorder="0" applyAlignment="0" applyProtection="0"/>
    <xf numFmtId="0" fontId="24" fillId="30" borderId="0" applyNumberFormat="0" applyBorder="0" applyAlignment="0" applyProtection="0"/>
    <xf numFmtId="0" fontId="1" fillId="30" borderId="0" applyNumberFormat="0" applyBorder="0" applyAlignment="0" applyProtection="0"/>
    <xf numFmtId="0" fontId="25"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25" fillId="30" borderId="0" applyNumberFormat="0" applyBorder="0" applyAlignment="0" applyProtection="0"/>
    <xf numFmtId="0" fontId="24" fillId="30" borderId="0" applyNumberFormat="0" applyBorder="0" applyAlignment="0" applyProtection="0"/>
    <xf numFmtId="0" fontId="26" fillId="30" borderId="0" applyNumberFormat="0" applyBorder="0" applyAlignment="0" applyProtection="0"/>
    <xf numFmtId="0" fontId="24"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6" fillId="11" borderId="0" applyNumberFormat="0" applyBorder="0" applyAlignment="0" applyProtection="0"/>
    <xf numFmtId="0" fontId="24" fillId="11" borderId="0" applyNumberFormat="0" applyBorder="0" applyAlignment="0" applyProtection="0"/>
    <xf numFmtId="0" fontId="1" fillId="11" borderId="0" applyNumberFormat="0" applyBorder="0" applyAlignment="0" applyProtection="0"/>
    <xf numFmtId="0" fontId="25"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25" fillId="11" borderId="0" applyNumberFormat="0" applyBorder="0" applyAlignment="0" applyProtection="0"/>
    <xf numFmtId="0" fontId="24" fillId="11" borderId="0" applyNumberFormat="0" applyBorder="0" applyAlignment="0" applyProtection="0"/>
    <xf numFmtId="0" fontId="26" fillId="11" borderId="0" applyNumberFormat="0" applyBorder="0" applyAlignment="0" applyProtection="0"/>
    <xf numFmtId="0" fontId="24"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6" fillId="15" borderId="0" applyNumberFormat="0" applyBorder="0" applyAlignment="0" applyProtection="0"/>
    <xf numFmtId="0" fontId="24" fillId="15" borderId="0" applyNumberFormat="0" applyBorder="0" applyAlignment="0" applyProtection="0"/>
    <xf numFmtId="0" fontId="1" fillId="15" borderId="0" applyNumberFormat="0" applyBorder="0" applyAlignment="0" applyProtection="0"/>
    <xf numFmtId="0" fontId="25"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4" fillId="15" borderId="0" applyNumberFormat="0" applyBorder="0" applyAlignment="0" applyProtection="0"/>
    <xf numFmtId="0" fontId="26" fillId="15" borderId="0" applyNumberFormat="0" applyBorder="0" applyAlignment="0" applyProtection="0"/>
    <xf numFmtId="0" fontId="24"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6" fillId="19" borderId="0" applyNumberFormat="0" applyBorder="0" applyAlignment="0" applyProtection="0"/>
    <xf numFmtId="0" fontId="24" fillId="19" borderId="0" applyNumberFormat="0" applyBorder="0" applyAlignment="0" applyProtection="0"/>
    <xf numFmtId="0" fontId="1" fillId="19" borderId="0" applyNumberFormat="0" applyBorder="0" applyAlignment="0" applyProtection="0"/>
    <xf numFmtId="0" fontId="25"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24" fillId="19" borderId="0" applyNumberFormat="0" applyBorder="0" applyAlignment="0" applyProtection="0"/>
    <xf numFmtId="0" fontId="26" fillId="19" borderId="0" applyNumberFormat="0" applyBorder="0" applyAlignment="0" applyProtection="0"/>
    <xf numFmtId="0" fontId="24"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6" fillId="23" borderId="0" applyNumberFormat="0" applyBorder="0" applyAlignment="0" applyProtection="0"/>
    <xf numFmtId="0" fontId="24" fillId="23" borderId="0" applyNumberFormat="0" applyBorder="0" applyAlignment="0" applyProtection="0"/>
    <xf numFmtId="0" fontId="1" fillId="23" borderId="0" applyNumberFormat="0" applyBorder="0" applyAlignment="0" applyProtection="0"/>
    <xf numFmtId="0" fontId="25"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25" fillId="23" borderId="0" applyNumberFormat="0" applyBorder="0" applyAlignment="0" applyProtection="0"/>
    <xf numFmtId="0" fontId="24" fillId="23" borderId="0" applyNumberFormat="0" applyBorder="0" applyAlignment="0" applyProtection="0"/>
    <xf numFmtId="0" fontId="26" fillId="23" borderId="0" applyNumberFormat="0" applyBorder="0" applyAlignment="0" applyProtection="0"/>
    <xf numFmtId="0" fontId="24"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6" fillId="27" borderId="0" applyNumberFormat="0" applyBorder="0" applyAlignment="0" applyProtection="0"/>
    <xf numFmtId="0" fontId="24" fillId="27" borderId="0" applyNumberFormat="0" applyBorder="0" applyAlignment="0" applyProtection="0"/>
    <xf numFmtId="0" fontId="1" fillId="27" borderId="0" applyNumberFormat="0" applyBorder="0" applyAlignment="0" applyProtection="0"/>
    <xf numFmtId="0" fontId="25"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25" fillId="27" borderId="0" applyNumberFormat="0" applyBorder="0" applyAlignment="0" applyProtection="0"/>
    <xf numFmtId="0" fontId="24" fillId="27" borderId="0" applyNumberFormat="0" applyBorder="0" applyAlignment="0" applyProtection="0"/>
    <xf numFmtId="0" fontId="26" fillId="27" borderId="0" applyNumberFormat="0" applyBorder="0" applyAlignment="0" applyProtection="0"/>
    <xf numFmtId="0" fontId="24"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6" fillId="31" borderId="0" applyNumberFormat="0" applyBorder="0" applyAlignment="0" applyProtection="0"/>
    <xf numFmtId="0" fontId="24" fillId="31" borderId="0" applyNumberFormat="0" applyBorder="0" applyAlignment="0" applyProtection="0"/>
    <xf numFmtId="0" fontId="1" fillId="31" borderId="0" applyNumberFormat="0" applyBorder="0" applyAlignment="0" applyProtection="0"/>
    <xf numFmtId="0" fontId="25"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25" fillId="31" borderId="0" applyNumberFormat="0" applyBorder="0" applyAlignment="0" applyProtection="0"/>
    <xf numFmtId="0" fontId="24" fillId="31" borderId="0" applyNumberFormat="0" applyBorder="0" applyAlignment="0" applyProtection="0"/>
    <xf numFmtId="0" fontId="26" fillId="31" borderId="0" applyNumberFormat="0" applyBorder="0" applyAlignment="0" applyProtection="0"/>
    <xf numFmtId="0" fontId="27" fillId="12" borderId="0" applyNumberFormat="0" applyBorder="0" applyAlignment="0" applyProtection="0"/>
    <xf numFmtId="0" fontId="16"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9" fillId="12" borderId="0" applyNumberFormat="0" applyBorder="0" applyAlignment="0" applyProtection="0"/>
    <xf numFmtId="0" fontId="27" fillId="12" borderId="0" applyNumberFormat="0" applyBorder="0" applyAlignment="0" applyProtection="0"/>
    <xf numFmtId="0" fontId="16" fillId="12" borderId="0" applyNumberFormat="0" applyBorder="0" applyAlignment="0" applyProtection="0"/>
    <xf numFmtId="0" fontId="28" fillId="12" borderId="0" applyNumberFormat="0" applyBorder="0" applyAlignment="0" applyProtection="0"/>
    <xf numFmtId="0" fontId="16" fillId="12" borderId="0" applyNumberFormat="0" applyBorder="0" applyAlignment="0" applyProtection="0"/>
    <xf numFmtId="0" fontId="29" fillId="12" borderId="0" applyNumberFormat="0" applyBorder="0" applyAlignment="0" applyProtection="0"/>
    <xf numFmtId="0" fontId="28" fillId="12" borderId="0" applyNumberFormat="0" applyBorder="0" applyAlignment="0" applyProtection="0"/>
    <xf numFmtId="0" fontId="27" fillId="12" borderId="0" applyNumberFormat="0" applyBorder="0" applyAlignment="0" applyProtection="0"/>
    <xf numFmtId="0" fontId="29" fillId="12" borderId="0" applyNumberFormat="0" applyBorder="0" applyAlignment="0" applyProtection="0"/>
    <xf numFmtId="0" fontId="27" fillId="16" borderId="0" applyNumberFormat="0" applyBorder="0" applyAlignment="0" applyProtection="0"/>
    <xf numFmtId="0" fontId="16"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9" fillId="16" borderId="0" applyNumberFormat="0" applyBorder="0" applyAlignment="0" applyProtection="0"/>
    <xf numFmtId="0" fontId="27" fillId="16" borderId="0" applyNumberFormat="0" applyBorder="0" applyAlignment="0" applyProtection="0"/>
    <xf numFmtId="0" fontId="16" fillId="16" borderId="0" applyNumberFormat="0" applyBorder="0" applyAlignment="0" applyProtection="0"/>
    <xf numFmtId="0" fontId="28" fillId="16" borderId="0" applyNumberFormat="0" applyBorder="0" applyAlignment="0" applyProtection="0"/>
    <xf numFmtId="0" fontId="16" fillId="16" borderId="0" applyNumberFormat="0" applyBorder="0" applyAlignment="0" applyProtection="0"/>
    <xf numFmtId="0" fontId="29" fillId="16" borderId="0" applyNumberFormat="0" applyBorder="0" applyAlignment="0" applyProtection="0"/>
    <xf numFmtId="0" fontId="28" fillId="16" borderId="0" applyNumberFormat="0" applyBorder="0" applyAlignment="0" applyProtection="0"/>
    <xf numFmtId="0" fontId="27" fillId="16" borderId="0" applyNumberFormat="0" applyBorder="0" applyAlignment="0" applyProtection="0"/>
    <xf numFmtId="0" fontId="29" fillId="16" borderId="0" applyNumberFormat="0" applyBorder="0" applyAlignment="0" applyProtection="0"/>
    <xf numFmtId="0" fontId="27" fillId="20" borderId="0" applyNumberFormat="0" applyBorder="0" applyAlignment="0" applyProtection="0"/>
    <xf numFmtId="0" fontId="16"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9" fillId="20" borderId="0" applyNumberFormat="0" applyBorder="0" applyAlignment="0" applyProtection="0"/>
    <xf numFmtId="0" fontId="27" fillId="20" borderId="0" applyNumberFormat="0" applyBorder="0" applyAlignment="0" applyProtection="0"/>
    <xf numFmtId="0" fontId="16" fillId="20" borderId="0" applyNumberFormat="0" applyBorder="0" applyAlignment="0" applyProtection="0"/>
    <xf numFmtId="0" fontId="28" fillId="20" borderId="0" applyNumberFormat="0" applyBorder="0" applyAlignment="0" applyProtection="0"/>
    <xf numFmtId="0" fontId="16" fillId="20" borderId="0" applyNumberFormat="0" applyBorder="0" applyAlignment="0" applyProtection="0"/>
    <xf numFmtId="0" fontId="29" fillId="20" borderId="0" applyNumberFormat="0" applyBorder="0" applyAlignment="0" applyProtection="0"/>
    <xf numFmtId="0" fontId="28" fillId="20" borderId="0" applyNumberFormat="0" applyBorder="0" applyAlignment="0" applyProtection="0"/>
    <xf numFmtId="0" fontId="27" fillId="20" borderId="0" applyNumberFormat="0" applyBorder="0" applyAlignment="0" applyProtection="0"/>
    <xf numFmtId="0" fontId="29" fillId="20" borderId="0" applyNumberFormat="0" applyBorder="0" applyAlignment="0" applyProtection="0"/>
    <xf numFmtId="0" fontId="27" fillId="24" borderId="0" applyNumberFormat="0" applyBorder="0" applyAlignment="0" applyProtection="0"/>
    <xf numFmtId="0" fontId="16"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9" fillId="24" borderId="0" applyNumberFormat="0" applyBorder="0" applyAlignment="0" applyProtection="0"/>
    <xf numFmtId="0" fontId="27" fillId="24" borderId="0" applyNumberFormat="0" applyBorder="0" applyAlignment="0" applyProtection="0"/>
    <xf numFmtId="0" fontId="16" fillId="24" borderId="0" applyNumberFormat="0" applyBorder="0" applyAlignment="0" applyProtection="0"/>
    <xf numFmtId="0" fontId="28" fillId="24" borderId="0" applyNumberFormat="0" applyBorder="0" applyAlignment="0" applyProtection="0"/>
    <xf numFmtId="0" fontId="16" fillId="24" borderId="0" applyNumberFormat="0" applyBorder="0" applyAlignment="0" applyProtection="0"/>
    <xf numFmtId="0" fontId="29" fillId="24" borderId="0" applyNumberFormat="0" applyBorder="0" applyAlignment="0" applyProtection="0"/>
    <xf numFmtId="0" fontId="28" fillId="24" borderId="0" applyNumberFormat="0" applyBorder="0" applyAlignment="0" applyProtection="0"/>
    <xf numFmtId="0" fontId="27" fillId="24" borderId="0" applyNumberFormat="0" applyBorder="0" applyAlignment="0" applyProtection="0"/>
    <xf numFmtId="0" fontId="29" fillId="24" borderId="0" applyNumberFormat="0" applyBorder="0" applyAlignment="0" applyProtection="0"/>
    <xf numFmtId="0" fontId="27" fillId="28" borderId="0" applyNumberFormat="0" applyBorder="0" applyAlignment="0" applyProtection="0"/>
    <xf numFmtId="0" fontId="16"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9" fillId="28" borderId="0" applyNumberFormat="0" applyBorder="0" applyAlignment="0" applyProtection="0"/>
    <xf numFmtId="0" fontId="27" fillId="28" borderId="0" applyNumberFormat="0" applyBorder="0" applyAlignment="0" applyProtection="0"/>
    <xf numFmtId="0" fontId="16" fillId="28" borderId="0" applyNumberFormat="0" applyBorder="0" applyAlignment="0" applyProtection="0"/>
    <xf numFmtId="0" fontId="28" fillId="28" borderId="0" applyNumberFormat="0" applyBorder="0" applyAlignment="0" applyProtection="0"/>
    <xf numFmtId="0" fontId="16" fillId="28" borderId="0" applyNumberFormat="0" applyBorder="0" applyAlignment="0" applyProtection="0"/>
    <xf numFmtId="0" fontId="29" fillId="28" borderId="0" applyNumberFormat="0" applyBorder="0" applyAlignment="0" applyProtection="0"/>
    <xf numFmtId="0" fontId="28" fillId="28" borderId="0" applyNumberFormat="0" applyBorder="0" applyAlignment="0" applyProtection="0"/>
    <xf numFmtId="0" fontId="27" fillId="28" borderId="0" applyNumberFormat="0" applyBorder="0" applyAlignment="0" applyProtection="0"/>
    <xf numFmtId="0" fontId="29" fillId="28" borderId="0" applyNumberFormat="0" applyBorder="0" applyAlignment="0" applyProtection="0"/>
    <xf numFmtId="0" fontId="27" fillId="32" borderId="0" applyNumberFormat="0" applyBorder="0" applyAlignment="0" applyProtection="0"/>
    <xf numFmtId="0" fontId="16"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9" fillId="32" borderId="0" applyNumberFormat="0" applyBorder="0" applyAlignment="0" applyProtection="0"/>
    <xf numFmtId="0" fontId="27" fillId="32" borderId="0" applyNumberFormat="0" applyBorder="0" applyAlignment="0" applyProtection="0"/>
    <xf numFmtId="0" fontId="16" fillId="32" borderId="0" applyNumberFormat="0" applyBorder="0" applyAlignment="0" applyProtection="0"/>
    <xf numFmtId="0" fontId="28" fillId="32" borderId="0" applyNumberFormat="0" applyBorder="0" applyAlignment="0" applyProtection="0"/>
    <xf numFmtId="0" fontId="16" fillId="32" borderId="0" applyNumberFormat="0" applyBorder="0" applyAlignment="0" applyProtection="0"/>
    <xf numFmtId="0" fontId="29" fillId="32" borderId="0" applyNumberFormat="0" applyBorder="0" applyAlignment="0" applyProtection="0"/>
    <xf numFmtId="0" fontId="28" fillId="32" borderId="0" applyNumberFormat="0" applyBorder="0" applyAlignment="0" applyProtection="0"/>
    <xf numFmtId="0" fontId="27" fillId="32" borderId="0" applyNumberFormat="0" applyBorder="0" applyAlignment="0" applyProtection="0"/>
    <xf numFmtId="0" fontId="29" fillId="32" borderId="0" applyNumberFormat="0" applyBorder="0" applyAlignment="0" applyProtection="0"/>
    <xf numFmtId="0" fontId="27" fillId="9" borderId="0" applyNumberFormat="0" applyBorder="0" applyAlignment="0" applyProtection="0"/>
    <xf numFmtId="0" fontId="16"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9" borderId="0" applyNumberFormat="0" applyBorder="0" applyAlignment="0" applyProtection="0"/>
    <xf numFmtId="0" fontId="27" fillId="9" borderId="0" applyNumberFormat="0" applyBorder="0" applyAlignment="0" applyProtection="0"/>
    <xf numFmtId="0" fontId="16" fillId="9" borderId="0" applyNumberFormat="0" applyBorder="0" applyAlignment="0" applyProtection="0"/>
    <xf numFmtId="0" fontId="28" fillId="9" borderId="0" applyNumberFormat="0" applyBorder="0" applyAlignment="0" applyProtection="0"/>
    <xf numFmtId="0" fontId="16" fillId="9" borderId="0" applyNumberFormat="0" applyBorder="0" applyAlignment="0" applyProtection="0"/>
    <xf numFmtId="0" fontId="29" fillId="9" borderId="0" applyNumberFormat="0" applyBorder="0" applyAlignment="0" applyProtection="0"/>
    <xf numFmtId="0" fontId="28" fillId="9" borderId="0" applyNumberFormat="0" applyBorder="0" applyAlignment="0" applyProtection="0"/>
    <xf numFmtId="0" fontId="27" fillId="9" borderId="0" applyNumberFormat="0" applyBorder="0" applyAlignment="0" applyProtection="0"/>
    <xf numFmtId="0" fontId="29" fillId="9" borderId="0" applyNumberFormat="0" applyBorder="0" applyAlignment="0" applyProtection="0"/>
    <xf numFmtId="0" fontId="27" fillId="13" borderId="0" applyNumberFormat="0" applyBorder="0" applyAlignment="0" applyProtection="0"/>
    <xf numFmtId="0" fontId="16"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3" borderId="0" applyNumberFormat="0" applyBorder="0" applyAlignment="0" applyProtection="0"/>
    <xf numFmtId="0" fontId="27" fillId="13" borderId="0" applyNumberFormat="0" applyBorder="0" applyAlignment="0" applyProtection="0"/>
    <xf numFmtId="0" fontId="16" fillId="13" borderId="0" applyNumberFormat="0" applyBorder="0" applyAlignment="0" applyProtection="0"/>
    <xf numFmtId="0" fontId="28" fillId="13" borderId="0" applyNumberFormat="0" applyBorder="0" applyAlignment="0" applyProtection="0"/>
    <xf numFmtId="0" fontId="16" fillId="13" borderId="0" applyNumberFormat="0" applyBorder="0" applyAlignment="0" applyProtection="0"/>
    <xf numFmtId="0" fontId="29" fillId="13" borderId="0" applyNumberFormat="0" applyBorder="0" applyAlignment="0" applyProtection="0"/>
    <xf numFmtId="0" fontId="28" fillId="13" borderId="0" applyNumberFormat="0" applyBorder="0" applyAlignment="0" applyProtection="0"/>
    <xf numFmtId="0" fontId="27" fillId="13" borderId="0" applyNumberFormat="0" applyBorder="0" applyAlignment="0" applyProtection="0"/>
    <xf numFmtId="0" fontId="29" fillId="13" borderId="0" applyNumberFormat="0" applyBorder="0" applyAlignment="0" applyProtection="0"/>
    <xf numFmtId="0" fontId="27" fillId="17" borderId="0" applyNumberFormat="0" applyBorder="0" applyAlignment="0" applyProtection="0"/>
    <xf numFmtId="0" fontId="16"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9" fillId="17" borderId="0" applyNumberFormat="0" applyBorder="0" applyAlignment="0" applyProtection="0"/>
    <xf numFmtId="0" fontId="27" fillId="17" borderId="0" applyNumberFormat="0" applyBorder="0" applyAlignment="0" applyProtection="0"/>
    <xf numFmtId="0" fontId="16" fillId="17" borderId="0" applyNumberFormat="0" applyBorder="0" applyAlignment="0" applyProtection="0"/>
    <xf numFmtId="0" fontId="28" fillId="17" borderId="0" applyNumberFormat="0" applyBorder="0" applyAlignment="0" applyProtection="0"/>
    <xf numFmtId="0" fontId="16" fillId="17" borderId="0" applyNumberFormat="0" applyBorder="0" applyAlignment="0" applyProtection="0"/>
    <xf numFmtId="0" fontId="29" fillId="17" borderId="0" applyNumberFormat="0" applyBorder="0" applyAlignment="0" applyProtection="0"/>
    <xf numFmtId="0" fontId="28" fillId="17" borderId="0" applyNumberFormat="0" applyBorder="0" applyAlignment="0" applyProtection="0"/>
    <xf numFmtId="0" fontId="27" fillId="17" borderId="0" applyNumberFormat="0" applyBorder="0" applyAlignment="0" applyProtection="0"/>
    <xf numFmtId="0" fontId="29" fillId="17" borderId="0" applyNumberFormat="0" applyBorder="0" applyAlignment="0" applyProtection="0"/>
    <xf numFmtId="0" fontId="27" fillId="21" borderId="0" applyNumberFormat="0" applyBorder="0" applyAlignment="0" applyProtection="0"/>
    <xf numFmtId="0" fontId="16"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9" fillId="21" borderId="0" applyNumberFormat="0" applyBorder="0" applyAlignment="0" applyProtection="0"/>
    <xf numFmtId="0" fontId="27" fillId="21" borderId="0" applyNumberFormat="0" applyBorder="0" applyAlignment="0" applyProtection="0"/>
    <xf numFmtId="0" fontId="16" fillId="21" borderId="0" applyNumberFormat="0" applyBorder="0" applyAlignment="0" applyProtection="0"/>
    <xf numFmtId="0" fontId="28" fillId="21" borderId="0" applyNumberFormat="0" applyBorder="0" applyAlignment="0" applyProtection="0"/>
    <xf numFmtId="0" fontId="16" fillId="21" borderId="0" applyNumberFormat="0" applyBorder="0" applyAlignment="0" applyProtection="0"/>
    <xf numFmtId="0" fontId="29" fillId="21" borderId="0" applyNumberFormat="0" applyBorder="0" applyAlignment="0" applyProtection="0"/>
    <xf numFmtId="0" fontId="28" fillId="21" borderId="0" applyNumberFormat="0" applyBorder="0" applyAlignment="0" applyProtection="0"/>
    <xf numFmtId="0" fontId="27" fillId="21" borderId="0" applyNumberFormat="0" applyBorder="0" applyAlignment="0" applyProtection="0"/>
    <xf numFmtId="0" fontId="29" fillId="21" borderId="0" applyNumberFormat="0" applyBorder="0" applyAlignment="0" applyProtection="0"/>
    <xf numFmtId="0" fontId="27" fillId="25" borderId="0" applyNumberFormat="0" applyBorder="0" applyAlignment="0" applyProtection="0"/>
    <xf numFmtId="0" fontId="16"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5" borderId="0" applyNumberFormat="0" applyBorder="0" applyAlignment="0" applyProtection="0"/>
    <xf numFmtId="0" fontId="27" fillId="25" borderId="0" applyNumberFormat="0" applyBorder="0" applyAlignment="0" applyProtection="0"/>
    <xf numFmtId="0" fontId="16" fillId="25" borderId="0" applyNumberFormat="0" applyBorder="0" applyAlignment="0" applyProtection="0"/>
    <xf numFmtId="0" fontId="28" fillId="25" borderId="0" applyNumberFormat="0" applyBorder="0" applyAlignment="0" applyProtection="0"/>
    <xf numFmtId="0" fontId="16" fillId="25" borderId="0" applyNumberFormat="0" applyBorder="0" applyAlignment="0" applyProtection="0"/>
    <xf numFmtId="0" fontId="29" fillId="25" borderId="0" applyNumberFormat="0" applyBorder="0" applyAlignment="0" applyProtection="0"/>
    <xf numFmtId="0" fontId="28" fillId="25" borderId="0" applyNumberFormat="0" applyBorder="0" applyAlignment="0" applyProtection="0"/>
    <xf numFmtId="0" fontId="27" fillId="25" borderId="0" applyNumberFormat="0" applyBorder="0" applyAlignment="0" applyProtection="0"/>
    <xf numFmtId="0" fontId="29" fillId="25" borderId="0" applyNumberFormat="0" applyBorder="0" applyAlignment="0" applyProtection="0"/>
    <xf numFmtId="0" fontId="27" fillId="29" borderId="0" applyNumberFormat="0" applyBorder="0" applyAlignment="0" applyProtection="0"/>
    <xf numFmtId="0" fontId="16"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9" fillId="29" borderId="0" applyNumberFormat="0" applyBorder="0" applyAlignment="0" applyProtection="0"/>
    <xf numFmtId="0" fontId="27" fillId="29" borderId="0" applyNumberFormat="0" applyBorder="0" applyAlignment="0" applyProtection="0"/>
    <xf numFmtId="0" fontId="16" fillId="29" borderId="0" applyNumberFormat="0" applyBorder="0" applyAlignment="0" applyProtection="0"/>
    <xf numFmtId="0" fontId="28" fillId="29" borderId="0" applyNumberFormat="0" applyBorder="0" applyAlignment="0" applyProtection="0"/>
    <xf numFmtId="0" fontId="16" fillId="29" borderId="0" applyNumberFormat="0" applyBorder="0" applyAlignment="0" applyProtection="0"/>
    <xf numFmtId="0" fontId="29" fillId="29" borderId="0" applyNumberFormat="0" applyBorder="0" applyAlignment="0" applyProtection="0"/>
    <xf numFmtId="0" fontId="28" fillId="29" borderId="0" applyNumberFormat="0" applyBorder="0" applyAlignment="0" applyProtection="0"/>
    <xf numFmtId="0" fontId="27" fillId="29" borderId="0" applyNumberFormat="0" applyBorder="0" applyAlignment="0" applyProtection="0"/>
    <xf numFmtId="0" fontId="29" fillId="29" borderId="0" applyNumberFormat="0" applyBorder="0" applyAlignment="0" applyProtection="0"/>
    <xf numFmtId="0" fontId="30" fillId="3" borderId="0" applyNumberFormat="0" applyBorder="0" applyAlignment="0" applyProtection="0"/>
    <xf numFmtId="0" fontId="6" fillId="3" borderId="0" applyNumberFormat="0" applyBorder="0" applyAlignment="0" applyProtection="0"/>
    <xf numFmtId="0" fontId="31" fillId="3" borderId="0" applyNumberFormat="0" applyBorder="0" applyAlignment="0" applyProtection="0"/>
    <xf numFmtId="0" fontId="31" fillId="3" borderId="0" applyNumberFormat="0" applyBorder="0" applyAlignment="0" applyProtection="0"/>
    <xf numFmtId="0" fontId="32" fillId="3" borderId="0" applyNumberFormat="0" applyBorder="0" applyAlignment="0" applyProtection="0"/>
    <xf numFmtId="0" fontId="30" fillId="3" borderId="0" applyNumberFormat="0" applyBorder="0" applyAlignment="0" applyProtection="0"/>
    <xf numFmtId="0" fontId="6" fillId="3" borderId="0" applyNumberFormat="0" applyBorder="0" applyAlignment="0" applyProtection="0"/>
    <xf numFmtId="0" fontId="31" fillId="3" borderId="0" applyNumberFormat="0" applyBorder="0" applyAlignment="0" applyProtection="0"/>
    <xf numFmtId="0" fontId="6" fillId="3" borderId="0" applyNumberFormat="0" applyBorder="0" applyAlignment="0" applyProtection="0"/>
    <xf numFmtId="0" fontId="32" fillId="3" borderId="0" applyNumberFormat="0" applyBorder="0" applyAlignment="0" applyProtection="0"/>
    <xf numFmtId="0" fontId="31" fillId="3" borderId="0" applyNumberFormat="0" applyBorder="0" applyAlignment="0" applyProtection="0"/>
    <xf numFmtId="0" fontId="30" fillId="3" borderId="0" applyNumberFormat="0" applyBorder="0" applyAlignment="0" applyProtection="0"/>
    <xf numFmtId="0" fontId="32" fillId="3" borderId="0" applyNumberFormat="0" applyBorder="0" applyAlignment="0" applyProtection="0"/>
    <xf numFmtId="0" fontId="33" fillId="6" borderId="4" applyNumberFormat="0" applyAlignment="0" applyProtection="0"/>
    <xf numFmtId="0" fontId="10" fillId="6" borderId="4" applyNumberFormat="0" applyAlignment="0" applyProtection="0"/>
    <xf numFmtId="0" fontId="34" fillId="6" borderId="4" applyNumberFormat="0" applyAlignment="0" applyProtection="0"/>
    <xf numFmtId="0" fontId="34" fillId="6" borderId="4" applyNumberFormat="0" applyAlignment="0" applyProtection="0"/>
    <xf numFmtId="0" fontId="35" fillId="6" borderId="4" applyNumberFormat="0" applyAlignment="0" applyProtection="0"/>
    <xf numFmtId="0" fontId="33" fillId="6" borderId="4" applyNumberFormat="0" applyAlignment="0" applyProtection="0"/>
    <xf numFmtId="0" fontId="10" fillId="6" borderId="4" applyNumberFormat="0" applyAlignment="0" applyProtection="0"/>
    <xf numFmtId="0" fontId="34" fillId="6" borderId="4" applyNumberFormat="0" applyAlignment="0" applyProtection="0"/>
    <xf numFmtId="0" fontId="10" fillId="6" borderId="4" applyNumberFormat="0" applyAlignment="0" applyProtection="0"/>
    <xf numFmtId="0" fontId="35" fillId="6" borderId="4" applyNumberFormat="0" applyAlignment="0" applyProtection="0"/>
    <xf numFmtId="0" fontId="34" fillId="6" borderId="4" applyNumberFormat="0" applyAlignment="0" applyProtection="0"/>
    <xf numFmtId="0" fontId="33" fillId="6" borderId="4" applyNumberFormat="0" applyAlignment="0" applyProtection="0"/>
    <xf numFmtId="0" fontId="35" fillId="6" borderId="4" applyNumberFormat="0" applyAlignment="0" applyProtection="0"/>
    <xf numFmtId="0" fontId="36" fillId="7" borderId="7" applyNumberFormat="0" applyAlignment="0" applyProtection="0"/>
    <xf numFmtId="0" fontId="12" fillId="7" borderId="7" applyNumberFormat="0" applyAlignment="0" applyProtection="0"/>
    <xf numFmtId="0" fontId="37" fillId="7" borderId="7" applyNumberFormat="0" applyAlignment="0" applyProtection="0"/>
    <xf numFmtId="0" fontId="37" fillId="7" borderId="7" applyNumberFormat="0" applyAlignment="0" applyProtection="0"/>
    <xf numFmtId="0" fontId="38" fillId="7" borderId="7" applyNumberFormat="0" applyAlignment="0" applyProtection="0"/>
    <xf numFmtId="0" fontId="36" fillId="7" borderId="7" applyNumberFormat="0" applyAlignment="0" applyProtection="0"/>
    <xf numFmtId="0" fontId="12" fillId="7" borderId="7" applyNumberFormat="0" applyAlignment="0" applyProtection="0"/>
    <xf numFmtId="0" fontId="37" fillId="7" borderId="7" applyNumberFormat="0" applyAlignment="0" applyProtection="0"/>
    <xf numFmtId="0" fontId="12" fillId="7" borderId="7" applyNumberFormat="0" applyAlignment="0" applyProtection="0"/>
    <xf numFmtId="0" fontId="38" fillId="7" borderId="7" applyNumberFormat="0" applyAlignment="0" applyProtection="0"/>
    <xf numFmtId="0" fontId="37" fillId="7" borderId="7" applyNumberFormat="0" applyAlignment="0" applyProtection="0"/>
    <xf numFmtId="0" fontId="36" fillId="7" borderId="7" applyNumberFormat="0" applyAlignment="0" applyProtection="0"/>
    <xf numFmtId="0" fontId="38" fillId="7" borderId="7" applyNumberFormat="0" applyAlignment="0" applyProtection="0"/>
    <xf numFmtId="43" fontId="22" fillId="0" borderId="0" applyFont="0" applyFill="0" applyBorder="0" applyAlignment="0" applyProtection="0"/>
    <xf numFmtId="3" fontId="22" fillId="0" borderId="0" applyFont="0" applyFill="0" applyBorder="0" applyAlignment="0" applyProtection="0"/>
    <xf numFmtId="0" fontId="22" fillId="0" borderId="0" applyFont="0" applyFill="0" applyBorder="0" applyAlignment="0" applyProtection="0"/>
    <xf numFmtId="0" fontId="39" fillId="0" borderId="0" applyNumberFormat="0" applyFill="0" applyBorder="0" applyAlignment="0" applyProtection="0"/>
    <xf numFmtId="0" fontId="14"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39" fillId="0" borderId="0" applyNumberFormat="0" applyFill="0" applyBorder="0" applyAlignment="0" applyProtection="0"/>
    <xf numFmtId="0" fontId="14" fillId="0" borderId="0" applyNumberFormat="0" applyFill="0" applyBorder="0" applyAlignment="0" applyProtection="0"/>
    <xf numFmtId="0" fontId="40" fillId="0" borderId="0" applyNumberFormat="0" applyFill="0" applyBorder="0" applyAlignment="0" applyProtection="0"/>
    <xf numFmtId="0" fontId="14"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5" fillId="0" borderId="0" applyNumberFormat="0" applyFill="0" applyBorder="0" applyAlignment="0" applyProtection="0"/>
    <xf numFmtId="0" fontId="46" fillId="2" borderId="0" applyNumberFormat="0" applyBorder="0" applyAlignment="0" applyProtection="0"/>
    <xf numFmtId="0" fontId="5"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8" fillId="2" borderId="0" applyNumberFormat="0" applyBorder="0" applyAlignment="0" applyProtection="0"/>
    <xf numFmtId="0" fontId="46" fillId="2" borderId="0" applyNumberFormat="0" applyBorder="0" applyAlignment="0" applyProtection="0"/>
    <xf numFmtId="0" fontId="5" fillId="2" borderId="0" applyNumberFormat="0" applyBorder="0" applyAlignment="0" applyProtection="0"/>
    <xf numFmtId="0" fontId="47" fillId="2" borderId="0" applyNumberFormat="0" applyBorder="0" applyAlignment="0" applyProtection="0"/>
    <xf numFmtId="0" fontId="5" fillId="2" borderId="0" applyNumberFormat="0" applyBorder="0" applyAlignment="0" applyProtection="0"/>
    <xf numFmtId="0" fontId="48" fillId="2" borderId="0" applyNumberFormat="0" applyBorder="0" applyAlignment="0" applyProtection="0"/>
    <xf numFmtId="0" fontId="47" fillId="2" borderId="0" applyNumberFormat="0" applyBorder="0" applyAlignment="0" applyProtection="0"/>
    <xf numFmtId="0" fontId="46" fillId="2" borderId="0" applyNumberFormat="0" applyBorder="0" applyAlignment="0" applyProtection="0"/>
    <xf numFmtId="0" fontId="48" fillId="2" borderId="0" applyNumberFormat="0" applyBorder="0" applyAlignment="0" applyProtection="0"/>
    <xf numFmtId="0" fontId="49" fillId="0" borderId="1" applyNumberFormat="0" applyFill="0" applyAlignment="0" applyProtection="0"/>
    <xf numFmtId="0" fontId="2" fillId="0" borderId="1" applyNumberFormat="0" applyFill="0" applyAlignment="0" applyProtection="0"/>
    <xf numFmtId="0" fontId="50" fillId="0" borderId="1" applyNumberFormat="0" applyFill="0" applyAlignment="0" applyProtection="0"/>
    <xf numFmtId="0" fontId="50" fillId="0" borderId="1" applyNumberFormat="0" applyFill="0" applyAlignment="0" applyProtection="0"/>
    <xf numFmtId="0" fontId="49" fillId="0" borderId="1" applyNumberFormat="0" applyFill="0" applyAlignment="0" applyProtection="0"/>
    <xf numFmtId="0" fontId="2" fillId="0" borderId="1" applyNumberFormat="0" applyFill="0" applyAlignment="0" applyProtection="0"/>
    <xf numFmtId="0" fontId="49" fillId="0" borderId="1" applyNumberFormat="0" applyFill="0" applyAlignment="0" applyProtection="0"/>
    <xf numFmtId="0" fontId="50" fillId="0" borderId="1" applyNumberFormat="0" applyFill="0" applyAlignment="0" applyProtection="0"/>
    <xf numFmtId="0" fontId="50" fillId="0" borderId="1" applyNumberFormat="0" applyFill="0" applyAlignment="0" applyProtection="0"/>
    <xf numFmtId="0" fontId="51" fillId="0" borderId="2" applyNumberFormat="0" applyFill="0" applyAlignment="0" applyProtection="0"/>
    <xf numFmtId="0" fontId="3" fillId="0" borderId="2" applyNumberFormat="0" applyFill="0" applyAlignment="0" applyProtection="0"/>
    <xf numFmtId="0" fontId="52" fillId="0" borderId="2" applyNumberFormat="0" applyFill="0" applyAlignment="0" applyProtection="0"/>
    <xf numFmtId="0" fontId="52" fillId="0" borderId="2" applyNumberFormat="0" applyFill="0" applyAlignment="0" applyProtection="0"/>
    <xf numFmtId="0" fontId="51" fillId="0" borderId="2" applyNumberFormat="0" applyFill="0" applyAlignment="0" applyProtection="0"/>
    <xf numFmtId="0" fontId="3" fillId="0" borderId="2" applyNumberFormat="0" applyFill="0" applyAlignment="0" applyProtection="0"/>
    <xf numFmtId="0" fontId="51" fillId="0" borderId="2" applyNumberFormat="0" applyFill="0" applyAlignment="0" applyProtection="0"/>
    <xf numFmtId="0" fontId="52" fillId="0" borderId="2" applyNumberFormat="0" applyFill="0" applyAlignment="0" applyProtection="0"/>
    <xf numFmtId="0" fontId="52" fillId="0" borderId="2" applyNumberFormat="0" applyFill="0" applyAlignment="0" applyProtection="0"/>
    <xf numFmtId="0" fontId="53" fillId="0" borderId="3" applyNumberFormat="0" applyFill="0" applyAlignment="0" applyProtection="0"/>
    <xf numFmtId="0" fontId="4" fillId="0" borderId="3" applyNumberFormat="0" applyFill="0" applyAlignment="0" applyProtection="0"/>
    <xf numFmtId="0" fontId="54" fillId="0" borderId="3" applyNumberFormat="0" applyFill="0" applyAlignment="0" applyProtection="0"/>
    <xf numFmtId="0" fontId="54" fillId="0" borderId="3" applyNumberFormat="0" applyFill="0" applyAlignment="0" applyProtection="0"/>
    <xf numFmtId="0" fontId="53" fillId="0" borderId="3" applyNumberFormat="0" applyFill="0" applyAlignment="0" applyProtection="0"/>
    <xf numFmtId="0" fontId="4" fillId="0" borderId="3" applyNumberFormat="0" applyFill="0" applyAlignment="0" applyProtection="0"/>
    <xf numFmtId="0" fontId="53" fillId="0" borderId="3" applyNumberFormat="0" applyFill="0" applyAlignment="0" applyProtection="0"/>
    <xf numFmtId="0" fontId="54" fillId="0" borderId="3" applyNumberFormat="0" applyFill="0" applyAlignment="0" applyProtection="0"/>
    <xf numFmtId="0" fontId="54" fillId="0" borderId="3" applyNumberFormat="0" applyFill="0" applyAlignment="0" applyProtection="0"/>
    <xf numFmtId="0" fontId="53" fillId="0" borderId="0" applyNumberFormat="0" applyFill="0" applyBorder="0" applyAlignment="0" applyProtection="0"/>
    <xf numFmtId="0" fontId="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55"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2" fillId="0" borderId="0" applyNumberFormat="0" applyFill="0" applyBorder="0" applyAlignment="0" applyProtection="0"/>
    <xf numFmtId="0" fontId="45" fillId="0" borderId="0" applyNumberFormat="0" applyFill="0" applyBorder="0" applyAlignment="0" applyProtection="0"/>
    <xf numFmtId="0" fontId="56" fillId="5" borderId="4" applyNumberFormat="0" applyAlignment="0" applyProtection="0"/>
    <xf numFmtId="0" fontId="8" fillId="5" borderId="4" applyNumberFormat="0" applyAlignment="0" applyProtection="0"/>
    <xf numFmtId="0" fontId="57" fillId="5" borderId="4" applyNumberFormat="0" applyAlignment="0" applyProtection="0"/>
    <xf numFmtId="0" fontId="57" fillId="5" borderId="4" applyNumberFormat="0" applyAlignment="0" applyProtection="0"/>
    <xf numFmtId="0" fontId="58" fillId="5" borderId="4" applyNumberFormat="0" applyAlignment="0" applyProtection="0"/>
    <xf numFmtId="0" fontId="56" fillId="5" borderId="4" applyNumberFormat="0" applyAlignment="0" applyProtection="0"/>
    <xf numFmtId="0" fontId="8" fillId="5" borderId="4" applyNumberFormat="0" applyAlignment="0" applyProtection="0"/>
    <xf numFmtId="0" fontId="57" fillId="5" borderId="4" applyNumberFormat="0" applyAlignment="0" applyProtection="0"/>
    <xf numFmtId="0" fontId="8" fillId="5" borderId="4" applyNumberFormat="0" applyAlignment="0" applyProtection="0"/>
    <xf numFmtId="0" fontId="58" fillId="5" borderId="4" applyNumberFormat="0" applyAlignment="0" applyProtection="0"/>
    <xf numFmtId="0" fontId="57" fillId="5" borderId="4" applyNumberFormat="0" applyAlignment="0" applyProtection="0"/>
    <xf numFmtId="0" fontId="56" fillId="5" borderId="4" applyNumberFormat="0" applyAlignment="0" applyProtection="0"/>
    <xf numFmtId="0" fontId="58" fillId="5" borderId="4" applyNumberFormat="0" applyAlignment="0" applyProtection="0"/>
    <xf numFmtId="0" fontId="59" fillId="0" borderId="6" applyNumberFormat="0" applyFill="0" applyAlignment="0" applyProtection="0"/>
    <xf numFmtId="0" fontId="11" fillId="0" borderId="6" applyNumberFormat="0" applyFill="0" applyAlignment="0" applyProtection="0"/>
    <xf numFmtId="0" fontId="60" fillId="0" borderId="6" applyNumberFormat="0" applyFill="0" applyAlignment="0" applyProtection="0"/>
    <xf numFmtId="0" fontId="60" fillId="0" borderId="6" applyNumberFormat="0" applyFill="0" applyAlignment="0" applyProtection="0"/>
    <xf numFmtId="0" fontId="61" fillId="0" borderId="6" applyNumberFormat="0" applyFill="0" applyAlignment="0" applyProtection="0"/>
    <xf numFmtId="0" fontId="59" fillId="0" borderId="6" applyNumberFormat="0" applyFill="0" applyAlignment="0" applyProtection="0"/>
    <xf numFmtId="0" fontId="11" fillId="0" borderId="6" applyNumberFormat="0" applyFill="0" applyAlignment="0" applyProtection="0"/>
    <xf numFmtId="0" fontId="60" fillId="0" borderId="6" applyNumberFormat="0" applyFill="0" applyAlignment="0" applyProtection="0"/>
    <xf numFmtId="0" fontId="11" fillId="0" borderId="6" applyNumberFormat="0" applyFill="0" applyAlignment="0" applyProtection="0"/>
    <xf numFmtId="0" fontId="61" fillId="0" borderId="6" applyNumberFormat="0" applyFill="0" applyAlignment="0" applyProtection="0"/>
    <xf numFmtId="0" fontId="60" fillId="0" borderId="6" applyNumberFormat="0" applyFill="0" applyAlignment="0" applyProtection="0"/>
    <xf numFmtId="0" fontId="59" fillId="0" borderId="6" applyNumberFormat="0" applyFill="0" applyAlignment="0" applyProtection="0"/>
    <xf numFmtId="0" fontId="61" fillId="0" borderId="6" applyNumberFormat="0" applyFill="0" applyAlignment="0" applyProtection="0"/>
    <xf numFmtId="0" fontId="62" fillId="4" borderId="0" applyNumberFormat="0" applyBorder="0" applyAlignment="0" applyProtection="0"/>
    <xf numFmtId="0" fontId="7"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4" fillId="4" borderId="0" applyNumberFormat="0" applyBorder="0" applyAlignment="0" applyProtection="0"/>
    <xf numFmtId="0" fontId="62" fillId="4" borderId="0" applyNumberFormat="0" applyBorder="0" applyAlignment="0" applyProtection="0"/>
    <xf numFmtId="0" fontId="7" fillId="4" borderId="0" applyNumberFormat="0" applyBorder="0" applyAlignment="0" applyProtection="0"/>
    <xf numFmtId="0" fontId="63" fillId="4" borderId="0" applyNumberFormat="0" applyBorder="0" applyAlignment="0" applyProtection="0"/>
    <xf numFmtId="0" fontId="7" fillId="4" borderId="0" applyNumberFormat="0" applyBorder="0" applyAlignment="0" applyProtection="0"/>
    <xf numFmtId="0" fontId="64" fillId="4" borderId="0" applyNumberFormat="0" applyBorder="0" applyAlignment="0" applyProtection="0"/>
    <xf numFmtId="0" fontId="63" fillId="4" borderId="0" applyNumberFormat="0" applyBorder="0" applyAlignment="0" applyProtection="0"/>
    <xf numFmtId="0" fontId="62" fillId="4" borderId="0" applyNumberFormat="0" applyBorder="0" applyAlignment="0" applyProtection="0"/>
    <xf numFmtId="0" fontId="64" fillId="4" borderId="0" applyNumberFormat="0" applyBorder="0" applyAlignment="0" applyProtection="0"/>
    <xf numFmtId="0" fontId="24" fillId="0" borderId="0"/>
    <xf numFmtId="0" fontId="1" fillId="0" borderId="0"/>
    <xf numFmtId="0" fontId="25" fillId="0" borderId="0"/>
    <xf numFmtId="0" fontId="1" fillId="0" borderId="0"/>
    <xf numFmtId="0" fontId="25" fillId="0" borderId="0"/>
    <xf numFmtId="0" fontId="26" fillId="0" borderId="0"/>
    <xf numFmtId="0" fontId="24" fillId="0" borderId="0"/>
    <xf numFmtId="0" fontId="1" fillId="0" borderId="0"/>
    <xf numFmtId="0" fontId="65" fillId="0" borderId="0">
      <alignment vertical="top"/>
    </xf>
    <xf numFmtId="0" fontId="25" fillId="0" borderId="0"/>
    <xf numFmtId="0" fontId="1" fillId="0" borderId="0"/>
    <xf numFmtId="0" fontId="22" fillId="0" borderId="0"/>
    <xf numFmtId="0" fontId="26" fillId="0" borderId="0"/>
    <xf numFmtId="0" fontId="25" fillId="0" borderId="0"/>
    <xf numFmtId="0" fontId="24" fillId="0" borderId="0"/>
    <xf numFmtId="0" fontId="26" fillId="0" borderId="0"/>
    <xf numFmtId="0" fontId="22" fillId="0" borderId="0"/>
    <xf numFmtId="0" fontId="22" fillId="0" borderId="0"/>
    <xf numFmtId="0" fontId="66"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6" fillId="8" borderId="8" applyNumberFormat="0" applyFont="0" applyAlignment="0" applyProtection="0"/>
    <xf numFmtId="0" fontId="25"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1" fillId="8" borderId="8" applyNumberFormat="0" applyFont="0" applyAlignment="0" applyProtection="0"/>
    <xf numFmtId="0" fontId="67" fillId="8" borderId="8" applyNumberFormat="0" applyFont="0" applyAlignment="0" applyProtection="0"/>
    <xf numFmtId="0" fontId="25"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1"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1" fillId="8" borderId="8" applyNumberFormat="0" applyFont="0" applyAlignment="0" applyProtection="0"/>
    <xf numFmtId="0" fontId="25"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25" fillId="8" borderId="8" applyNumberFormat="0" applyFont="0" applyAlignment="0" applyProtection="0"/>
    <xf numFmtId="0" fontId="66" fillId="8" borderId="8" applyNumberFormat="0" applyFont="0" applyAlignment="0" applyProtection="0"/>
    <xf numFmtId="0" fontId="66"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7" fillId="8" borderId="8" applyNumberFormat="0" applyFont="0" applyAlignment="0" applyProtection="0"/>
    <xf numFmtId="0" fontId="68" fillId="6" borderId="5" applyNumberFormat="0" applyAlignment="0" applyProtection="0"/>
    <xf numFmtId="0" fontId="9" fillId="6" borderId="5" applyNumberFormat="0" applyAlignment="0" applyProtection="0"/>
    <xf numFmtId="0" fontId="69" fillId="6" borderId="5" applyNumberFormat="0" applyAlignment="0" applyProtection="0"/>
    <xf numFmtId="0" fontId="69" fillId="6" borderId="5" applyNumberFormat="0" applyAlignment="0" applyProtection="0"/>
    <xf numFmtId="0" fontId="70" fillId="6" borderId="5" applyNumberFormat="0" applyAlignment="0" applyProtection="0"/>
    <xf numFmtId="0" fontId="68" fillId="6" borderId="5" applyNumberFormat="0" applyAlignment="0" applyProtection="0"/>
    <xf numFmtId="0" fontId="9" fillId="6" borderId="5" applyNumberFormat="0" applyAlignment="0" applyProtection="0"/>
    <xf numFmtId="0" fontId="69" fillId="6" borderId="5" applyNumberFormat="0" applyAlignment="0" applyProtection="0"/>
    <xf numFmtId="0" fontId="9" fillId="6" borderId="5" applyNumberFormat="0" applyAlignment="0" applyProtection="0"/>
    <xf numFmtId="0" fontId="70" fillId="6" borderId="5" applyNumberFormat="0" applyAlignment="0" applyProtection="0"/>
    <xf numFmtId="0" fontId="69" fillId="6" borderId="5" applyNumberFormat="0" applyAlignment="0" applyProtection="0"/>
    <xf numFmtId="0" fontId="68" fillId="6" borderId="5" applyNumberFormat="0" applyAlignment="0" applyProtection="0"/>
    <xf numFmtId="0" fontId="70" fillId="6" borderId="5" applyNumberFormat="0" applyAlignment="0" applyProtection="0"/>
    <xf numFmtId="0" fontId="22" fillId="0" borderId="0">
      <alignment horizontal="left" wrapText="1"/>
    </xf>
    <xf numFmtId="0" fontId="71" fillId="0" borderId="0">
      <alignment horizontal="left" vertical="top"/>
    </xf>
    <xf numFmtId="0" fontId="72" fillId="0" borderId="0">
      <alignment vertical="top"/>
    </xf>
    <xf numFmtId="0" fontId="73" fillId="0" borderId="0">
      <alignment vertical="top"/>
    </xf>
    <xf numFmtId="0" fontId="74" fillId="0" borderId="9" applyNumberFormat="0" applyFill="0" applyAlignment="0" applyProtection="0"/>
    <xf numFmtId="0" fontId="15" fillId="0" borderId="9" applyNumberFormat="0" applyFill="0" applyAlignment="0" applyProtection="0"/>
    <xf numFmtId="0" fontId="75" fillId="0" borderId="9" applyNumberFormat="0" applyFill="0" applyAlignment="0" applyProtection="0"/>
    <xf numFmtId="0" fontId="75" fillId="0" borderId="9" applyNumberFormat="0" applyFill="0" applyAlignment="0" applyProtection="0"/>
    <xf numFmtId="0" fontId="76" fillId="0" borderId="9" applyNumberFormat="0" applyFill="0" applyAlignment="0" applyProtection="0"/>
    <xf numFmtId="0" fontId="74" fillId="0" borderId="9" applyNumberFormat="0" applyFill="0" applyAlignment="0" applyProtection="0"/>
    <xf numFmtId="0" fontId="15" fillId="0" borderId="9" applyNumberFormat="0" applyFill="0" applyAlignment="0" applyProtection="0"/>
    <xf numFmtId="0" fontId="75" fillId="0" borderId="9" applyNumberFormat="0" applyFill="0" applyAlignment="0" applyProtection="0"/>
    <xf numFmtId="0" fontId="15" fillId="0" borderId="9" applyNumberFormat="0" applyFill="0" applyAlignment="0" applyProtection="0"/>
    <xf numFmtId="0" fontId="76" fillId="0" borderId="9" applyNumberFormat="0" applyFill="0" applyAlignment="0" applyProtection="0"/>
    <xf numFmtId="0" fontId="75" fillId="0" borderId="9" applyNumberFormat="0" applyFill="0" applyAlignment="0" applyProtection="0"/>
    <xf numFmtId="0" fontId="74" fillId="0" borderId="9" applyNumberFormat="0" applyFill="0" applyAlignment="0" applyProtection="0"/>
    <xf numFmtId="0" fontId="76" fillId="0" borderId="9" applyNumberFormat="0" applyFill="0" applyAlignment="0" applyProtection="0"/>
    <xf numFmtId="0" fontId="77" fillId="0" borderId="0" applyNumberFormat="0" applyFill="0" applyBorder="0" applyAlignment="0" applyProtection="0"/>
    <xf numFmtId="0" fontId="13"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7" fillId="0" borderId="0" applyNumberFormat="0" applyFill="0" applyBorder="0" applyAlignment="0" applyProtection="0"/>
    <xf numFmtId="0" fontId="13" fillId="0" borderId="0" applyNumberFormat="0" applyFill="0" applyBorder="0" applyAlignment="0" applyProtection="0"/>
    <xf numFmtId="0" fontId="78" fillId="0" borderId="0" applyNumberFormat="0" applyFill="0" applyBorder="0" applyAlignment="0" applyProtection="0"/>
    <xf numFmtId="0" fontId="13"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xf numFmtId="0" fontId="84" fillId="0" borderId="0" applyNumberFormat="0" applyFill="0" applyBorder="0" applyAlignment="0" applyProtection="0"/>
  </cellStyleXfs>
  <cellXfs count="103">
    <xf numFmtId="0" fontId="0" fillId="0" borderId="0" xfId="0"/>
    <xf numFmtId="0" fontId="18" fillId="0" borderId="0" xfId="0" applyFont="1"/>
    <xf numFmtId="0" fontId="19" fillId="0" borderId="0" xfId="0" applyFont="1"/>
    <xf numFmtId="0" fontId="19" fillId="0" borderId="0" xfId="0" applyFont="1" applyAlignment="1">
      <alignment wrapText="1"/>
    </xf>
    <xf numFmtId="0" fontId="19" fillId="38" borderId="16" xfId="0" applyFont="1" applyFill="1" applyBorder="1" applyAlignment="1">
      <alignment wrapText="1"/>
    </xf>
    <xf numFmtId="0" fontId="19" fillId="39" borderId="16" xfId="0" applyFont="1" applyFill="1" applyBorder="1" applyAlignment="1">
      <alignment wrapText="1"/>
    </xf>
    <xf numFmtId="0" fontId="19" fillId="0" borderId="10" xfId="0" applyFont="1" applyBorder="1" applyAlignment="1">
      <alignment horizontal="center"/>
    </xf>
    <xf numFmtId="164" fontId="19" fillId="0" borderId="12" xfId="0" applyNumberFormat="1" applyFont="1" applyBorder="1"/>
    <xf numFmtId="164" fontId="19" fillId="0" borderId="10" xfId="0" applyNumberFormat="1" applyFont="1" applyBorder="1"/>
    <xf numFmtId="165" fontId="19" fillId="0" borderId="11" xfId="1" applyNumberFormat="1" applyFont="1" applyBorder="1"/>
    <xf numFmtId="165" fontId="19" fillId="0" borderId="10" xfId="1" applyNumberFormat="1" applyFont="1" applyBorder="1"/>
    <xf numFmtId="164" fontId="0" fillId="0" borderId="0" xfId="0" applyNumberFormat="1"/>
    <xf numFmtId="164" fontId="19" fillId="0" borderId="11" xfId="0" applyNumberFormat="1" applyFont="1" applyBorder="1"/>
    <xf numFmtId="0" fontId="19" fillId="0" borderId="17" xfId="0" applyFont="1" applyBorder="1" applyAlignment="1">
      <alignment horizontal="center"/>
    </xf>
    <xf numFmtId="164" fontId="19" fillId="0" borderId="18" xfId="0" applyNumberFormat="1" applyFont="1" applyBorder="1"/>
    <xf numFmtId="164" fontId="19" fillId="0" borderId="17" xfId="0" applyNumberFormat="1" applyFont="1" applyBorder="1"/>
    <xf numFmtId="165" fontId="19" fillId="0" borderId="0" xfId="1" applyNumberFormat="1" applyFont="1" applyBorder="1"/>
    <xf numFmtId="165" fontId="19" fillId="0" borderId="17" xfId="1" applyNumberFormat="1" applyFont="1" applyBorder="1"/>
    <xf numFmtId="164" fontId="19" fillId="0" borderId="0" xfId="0" applyNumberFormat="1" applyFont="1" applyBorder="1"/>
    <xf numFmtId="0" fontId="19" fillId="0" borderId="13" xfId="0" applyFont="1" applyBorder="1" applyAlignment="1">
      <alignment horizontal="center"/>
    </xf>
    <xf numFmtId="164" fontId="19" fillId="0" borderId="15" xfId="0" applyNumberFormat="1" applyFont="1" applyBorder="1"/>
    <xf numFmtId="164" fontId="19" fillId="0" borderId="13" xfId="0" applyNumberFormat="1" applyFont="1" applyBorder="1"/>
    <xf numFmtId="165" fontId="19" fillId="0" borderId="14" xfId="1" applyNumberFormat="1" applyFont="1" applyBorder="1"/>
    <xf numFmtId="165" fontId="19" fillId="0" borderId="13" xfId="1" applyNumberFormat="1" applyFont="1" applyBorder="1"/>
    <xf numFmtId="164" fontId="0" fillId="0" borderId="19" xfId="0" applyNumberFormat="1" applyBorder="1"/>
    <xf numFmtId="164" fontId="19" fillId="0" borderId="14" xfId="0" applyNumberFormat="1" applyFont="1" applyBorder="1"/>
    <xf numFmtId="0" fontId="21" fillId="0" borderId="0" xfId="0" applyFont="1"/>
    <xf numFmtId="0" fontId="21" fillId="0" borderId="0" xfId="0" applyFont="1" applyAlignment="1">
      <alignment wrapText="1"/>
    </xf>
    <xf numFmtId="0" fontId="81" fillId="40" borderId="0" xfId="0" applyFont="1" applyFill="1" applyAlignment="1">
      <alignment horizontal="left"/>
    </xf>
    <xf numFmtId="0" fontId="80" fillId="41" borderId="23" xfId="0" applyFont="1" applyFill="1" applyBorder="1" applyAlignment="1">
      <alignment horizontal="left" vertical="center"/>
    </xf>
    <xf numFmtId="0" fontId="80" fillId="40" borderId="0" xfId="0" applyFont="1" applyFill="1" applyAlignment="1">
      <alignment horizontal="left" vertical="center"/>
    </xf>
    <xf numFmtId="0" fontId="81" fillId="33" borderId="27" xfId="0" applyFont="1" applyFill="1" applyBorder="1" applyAlignment="1">
      <alignment horizontal="left" vertical="center"/>
    </xf>
    <xf numFmtId="0" fontId="81" fillId="39" borderId="28" xfId="0" applyFont="1" applyFill="1" applyBorder="1" applyAlignment="1">
      <alignment horizontal="right" vertical="center"/>
    </xf>
    <xf numFmtId="0" fontId="81" fillId="44" borderId="19" xfId="0" applyFont="1" applyFill="1" applyBorder="1" applyAlignment="1">
      <alignment horizontal="left" vertical="center"/>
    </xf>
    <xf numFmtId="0" fontId="81" fillId="38" borderId="19" xfId="0" applyFont="1" applyFill="1" applyBorder="1" applyAlignment="1">
      <alignment horizontal="left" vertical="center"/>
    </xf>
    <xf numFmtId="0" fontId="81" fillId="38" borderId="29" xfId="0" applyFont="1" applyFill="1" applyBorder="1" applyAlignment="1">
      <alignment horizontal="left" vertical="center"/>
    </xf>
    <xf numFmtId="0" fontId="81" fillId="40" borderId="0" xfId="0" applyFont="1" applyFill="1" applyAlignment="1">
      <alignment horizontal="left" vertical="center"/>
    </xf>
    <xf numFmtId="0" fontId="81" fillId="40" borderId="23" xfId="0" applyFont="1" applyFill="1" applyBorder="1" applyAlignment="1">
      <alignment horizontal="left" vertical="center" wrapText="1"/>
    </xf>
    <xf numFmtId="0" fontId="81" fillId="40" borderId="30" xfId="0" applyFont="1" applyFill="1" applyBorder="1" applyAlignment="1">
      <alignment horizontal="right" vertical="center" wrapText="1"/>
    </xf>
    <xf numFmtId="0" fontId="81" fillId="40" borderId="30" xfId="0" applyFont="1" applyFill="1" applyBorder="1" applyAlignment="1">
      <alignment horizontal="left" vertical="center"/>
    </xf>
    <xf numFmtId="0" fontId="81" fillId="40" borderId="31" xfId="0" applyFont="1" applyFill="1" applyBorder="1" applyAlignment="1">
      <alignment horizontal="left" vertical="center"/>
    </xf>
    <xf numFmtId="0" fontId="81" fillId="40" borderId="23" xfId="0" applyFont="1" applyFill="1" applyBorder="1" applyAlignment="1">
      <alignment horizontal="left" vertical="center"/>
    </xf>
    <xf numFmtId="166" fontId="81" fillId="40" borderId="30" xfId="542" applyNumberFormat="1" applyFont="1" applyFill="1" applyBorder="1" applyAlignment="1">
      <alignment horizontal="right" vertical="center"/>
    </xf>
    <xf numFmtId="0" fontId="81" fillId="40" borderId="32" xfId="0" applyFont="1" applyFill="1" applyBorder="1" applyAlignment="1">
      <alignment horizontal="left" vertical="center"/>
    </xf>
    <xf numFmtId="0" fontId="81" fillId="40" borderId="23" xfId="0" quotePrefix="1" applyFont="1" applyFill="1" applyBorder="1" applyAlignment="1">
      <alignment horizontal="left" vertical="center"/>
    </xf>
    <xf numFmtId="166" fontId="82" fillId="45" borderId="30" xfId="0" applyNumberFormat="1" applyFont="1" applyFill="1" applyBorder="1" applyAlignment="1">
      <alignment horizontal="right" vertical="center" wrapText="1"/>
    </xf>
    <xf numFmtId="0" fontId="82" fillId="45" borderId="23" xfId="0" applyFont="1" applyFill="1" applyBorder="1" applyAlignment="1">
      <alignment horizontal="left" vertical="center" wrapText="1"/>
    </xf>
    <xf numFmtId="0" fontId="82" fillId="45" borderId="33" xfId="0" applyFont="1" applyFill="1" applyBorder="1" applyAlignment="1">
      <alignment horizontal="left" vertical="center" wrapText="1"/>
    </xf>
    <xf numFmtId="166" fontId="81" fillId="40" borderId="34" xfId="0" applyNumberFormat="1" applyFont="1" applyFill="1" applyBorder="1" applyAlignment="1">
      <alignment horizontal="left" vertical="center"/>
    </xf>
    <xf numFmtId="0" fontId="81" fillId="40" borderId="34" xfId="0" applyFont="1" applyFill="1" applyBorder="1" applyAlignment="1">
      <alignment horizontal="left" vertical="center"/>
    </xf>
    <xf numFmtId="0" fontId="81" fillId="40" borderId="35" xfId="0" applyFont="1" applyFill="1" applyBorder="1" applyAlignment="1">
      <alignment horizontal="left" vertical="center"/>
    </xf>
    <xf numFmtId="0" fontId="81" fillId="40" borderId="0" xfId="0" applyFont="1" applyFill="1" applyBorder="1" applyAlignment="1">
      <alignment horizontal="left" vertical="center"/>
    </xf>
    <xf numFmtId="0" fontId="81" fillId="40" borderId="0" xfId="0" applyFont="1" applyFill="1" applyAlignment="1">
      <alignment horizontal="left" vertical="top"/>
    </xf>
    <xf numFmtId="0" fontId="0" fillId="0" borderId="30" xfId="0" applyBorder="1"/>
    <xf numFmtId="167" fontId="0" fillId="0" borderId="30" xfId="0" applyNumberFormat="1" applyBorder="1" applyAlignment="1">
      <alignment horizontal="left" indent="1"/>
    </xf>
    <xf numFmtId="167" fontId="0" fillId="0" borderId="19" xfId="0" applyNumberFormat="1" applyBorder="1" applyAlignment="1">
      <alignment horizontal="left" indent="1"/>
    </xf>
    <xf numFmtId="10" fontId="0" fillId="0" borderId="37" xfId="1" applyNumberFormat="1" applyFont="1" applyBorder="1"/>
    <xf numFmtId="10" fontId="0" fillId="0" borderId="16" xfId="1" applyNumberFormat="1" applyFont="1" applyBorder="1"/>
    <xf numFmtId="0" fontId="21" fillId="33" borderId="36" xfId="0" applyFont="1" applyFill="1" applyBorder="1"/>
    <xf numFmtId="0" fontId="21" fillId="33" borderId="36" xfId="0" applyFont="1" applyFill="1" applyBorder="1" applyAlignment="1">
      <alignment wrapText="1"/>
    </xf>
    <xf numFmtId="0" fontId="83" fillId="0" borderId="16" xfId="0" applyFont="1" applyBorder="1"/>
    <xf numFmtId="0" fontId="19" fillId="35" borderId="10" xfId="0" applyFont="1" applyFill="1" applyBorder="1" applyAlignment="1">
      <alignment horizontal="center" wrapText="1"/>
    </xf>
    <xf numFmtId="0" fontId="19" fillId="35" borderId="13" xfId="0" applyFont="1" applyFill="1" applyBorder="1" applyAlignment="1">
      <alignment horizontal="center" wrapText="1"/>
    </xf>
    <xf numFmtId="0" fontId="19" fillId="36" borderId="11" xfId="0" applyFont="1" applyFill="1" applyBorder="1" applyAlignment="1">
      <alignment horizontal="center"/>
    </xf>
    <xf numFmtId="0" fontId="19" fillId="36" borderId="10" xfId="0" applyFont="1" applyFill="1" applyBorder="1" applyAlignment="1">
      <alignment horizontal="center"/>
    </xf>
    <xf numFmtId="0" fontId="19" fillId="42" borderId="12" xfId="0" applyFont="1" applyFill="1" applyBorder="1" applyAlignment="1">
      <alignment horizontal="center"/>
    </xf>
    <xf numFmtId="0" fontId="19" fillId="42" borderId="11" xfId="0" applyFont="1" applyFill="1" applyBorder="1" applyAlignment="1">
      <alignment horizontal="center"/>
    </xf>
    <xf numFmtId="0" fontId="19" fillId="42" borderId="10" xfId="0" applyFont="1" applyFill="1" applyBorder="1" applyAlignment="1">
      <alignment horizontal="center"/>
    </xf>
    <xf numFmtId="0" fontId="19" fillId="37" borderId="16" xfId="0" applyFont="1" applyFill="1" applyBorder="1" applyAlignment="1">
      <alignment horizontal="center" wrapText="1"/>
    </xf>
    <xf numFmtId="0" fontId="19" fillId="33" borderId="10" xfId="0" applyFont="1" applyFill="1" applyBorder="1" applyAlignment="1">
      <alignment horizontal="center"/>
    </xf>
    <xf numFmtId="0" fontId="19" fillId="33" borderId="13" xfId="0" applyFont="1" applyFill="1" applyBorder="1" applyAlignment="1">
      <alignment horizontal="center"/>
    </xf>
    <xf numFmtId="0" fontId="19" fillId="34" borderId="11" xfId="0" applyFont="1" applyFill="1" applyBorder="1" applyAlignment="1">
      <alignment horizontal="center"/>
    </xf>
    <xf numFmtId="0" fontId="19" fillId="34" borderId="14" xfId="0" applyFont="1" applyFill="1" applyBorder="1" applyAlignment="1">
      <alignment horizontal="center"/>
    </xf>
    <xf numFmtId="0" fontId="19" fillId="34" borderId="11" xfId="0" applyFont="1" applyFill="1" applyBorder="1" applyAlignment="1">
      <alignment horizontal="center" wrapText="1"/>
    </xf>
    <xf numFmtId="0" fontId="19" fillId="34" borderId="14" xfId="0" applyFont="1" applyFill="1" applyBorder="1" applyAlignment="1">
      <alignment horizontal="center" wrapText="1"/>
    </xf>
    <xf numFmtId="0" fontId="19" fillId="35" borderId="12" xfId="0" applyFont="1" applyFill="1" applyBorder="1" applyAlignment="1">
      <alignment horizontal="center"/>
    </xf>
    <xf numFmtId="0" fontId="19" fillId="35" borderId="15" xfId="0" applyFont="1" applyFill="1" applyBorder="1" applyAlignment="1">
      <alignment horizontal="center"/>
    </xf>
    <xf numFmtId="0" fontId="19" fillId="35" borderId="11" xfId="0" applyFont="1" applyFill="1" applyBorder="1" applyAlignment="1">
      <alignment horizontal="center" wrapText="1"/>
    </xf>
    <xf numFmtId="0" fontId="19" fillId="35" borderId="14" xfId="0" applyFont="1" applyFill="1" applyBorder="1" applyAlignment="1">
      <alignment horizontal="center" wrapText="1"/>
    </xf>
    <xf numFmtId="0" fontId="81" fillId="40" borderId="0" xfId="0" applyFont="1" applyFill="1" applyAlignment="1">
      <alignment horizontal="left" vertical="center" wrapText="1"/>
    </xf>
    <xf numFmtId="0" fontId="80" fillId="40" borderId="20" xfId="0" applyFont="1" applyFill="1" applyBorder="1" applyAlignment="1">
      <alignment horizontal="center" vertical="center"/>
    </xf>
    <xf numFmtId="0" fontId="80" fillId="40" borderId="21" xfId="0" applyFont="1" applyFill="1" applyBorder="1" applyAlignment="1">
      <alignment horizontal="center" vertical="center"/>
    </xf>
    <xf numFmtId="0" fontId="80" fillId="40" borderId="22" xfId="0" applyFont="1" applyFill="1" applyBorder="1" applyAlignment="1">
      <alignment horizontal="center" vertical="center"/>
    </xf>
    <xf numFmtId="0" fontId="80" fillId="42" borderId="24" xfId="0" applyFont="1" applyFill="1" applyBorder="1" applyAlignment="1">
      <alignment horizontal="center" vertical="center"/>
    </xf>
    <xf numFmtId="0" fontId="80" fillId="42" borderId="25" xfId="0" applyFont="1" applyFill="1" applyBorder="1" applyAlignment="1">
      <alignment horizontal="center" vertical="center"/>
    </xf>
    <xf numFmtId="0" fontId="80" fillId="42" borderId="26" xfId="0" applyFont="1" applyFill="1" applyBorder="1" applyAlignment="1">
      <alignment horizontal="center" vertical="center"/>
    </xf>
    <xf numFmtId="0" fontId="80" fillId="43" borderId="24" xfId="0" applyFont="1" applyFill="1" applyBorder="1" applyAlignment="1">
      <alignment horizontal="center" vertical="center"/>
    </xf>
    <xf numFmtId="0" fontId="80" fillId="43" borderId="25" xfId="0" applyFont="1" applyFill="1" applyBorder="1" applyAlignment="1">
      <alignment horizontal="center" vertical="center"/>
    </xf>
    <xf numFmtId="0" fontId="80" fillId="43" borderId="26" xfId="0" applyFont="1" applyFill="1" applyBorder="1" applyAlignment="1">
      <alignment horizontal="center" vertical="center"/>
    </xf>
    <xf numFmtId="0" fontId="80" fillId="36" borderId="24" xfId="0" applyFont="1" applyFill="1" applyBorder="1" applyAlignment="1">
      <alignment horizontal="center" vertical="center"/>
    </xf>
    <xf numFmtId="0" fontId="80" fillId="36" borderId="25" xfId="0" applyFont="1" applyFill="1" applyBorder="1" applyAlignment="1">
      <alignment horizontal="center" vertical="center"/>
    </xf>
    <xf numFmtId="0" fontId="80" fillId="36" borderId="26" xfId="0" applyFont="1" applyFill="1" applyBorder="1" applyAlignment="1">
      <alignment horizontal="center" vertical="center"/>
    </xf>
    <xf numFmtId="0" fontId="81" fillId="40" borderId="0" xfId="0" applyFont="1" applyFill="1" applyAlignment="1">
      <alignment horizontal="left" vertical="center"/>
    </xf>
    <xf numFmtId="0" fontId="81" fillId="40" borderId="0" xfId="0" quotePrefix="1" applyFont="1" applyFill="1" applyAlignment="1">
      <alignment horizontal="left" vertical="center" wrapText="1"/>
    </xf>
    <xf numFmtId="0" fontId="66" fillId="40" borderId="21" xfId="0" applyFont="1" applyFill="1" applyBorder="1" applyAlignment="1">
      <alignment vertical="center"/>
    </xf>
    <xf numFmtId="0" fontId="66" fillId="40" borderId="22" xfId="0" applyFont="1" applyFill="1" applyBorder="1" applyAlignment="1">
      <alignment vertical="center"/>
    </xf>
    <xf numFmtId="0" fontId="0" fillId="0" borderId="0" xfId="0" applyBorder="1"/>
    <xf numFmtId="0" fontId="66" fillId="40" borderId="0" xfId="0" applyFont="1" applyFill="1" applyBorder="1" applyAlignment="1">
      <alignment vertical="center"/>
    </xf>
    <xf numFmtId="0" fontId="85" fillId="0" borderId="16" xfId="0" applyFont="1" applyBorder="1"/>
    <xf numFmtId="0" fontId="0" fillId="0" borderId="16" xfId="0" applyBorder="1"/>
    <xf numFmtId="0" fontId="84" fillId="0" borderId="16" xfId="645" applyBorder="1"/>
    <xf numFmtId="0" fontId="22" fillId="0" borderId="16" xfId="0" applyFont="1" applyBorder="1"/>
    <xf numFmtId="0" fontId="66" fillId="40" borderId="16" xfId="0" applyFont="1" applyFill="1" applyBorder="1" applyAlignment="1">
      <alignment vertical="center"/>
    </xf>
  </cellXfs>
  <cellStyles count="646">
    <cellStyle name="_10 I+D (formula)" xfId="2"/>
    <cellStyle name="_12" xfId="3"/>
    <cellStyle name="_12 EJC (formula)" xfId="4"/>
    <cellStyle name="_12 PF (formula)" xfId="5"/>
    <cellStyle name="_14 (formula)" xfId="6"/>
    <cellStyle name="_15 EJC (formula)" xfId="7"/>
    <cellStyle name="_15xSec_PF (cocina)" xfId="8"/>
    <cellStyle name="_18Grado" xfId="9"/>
    <cellStyle name="_18Grado (cocina)" xfId="10"/>
    <cellStyle name="_20Doctorados (br ok" xfId="11"/>
    <cellStyle name="_29b" xfId="12"/>
    <cellStyle name="_29c" xfId="13"/>
    <cellStyle name="_29e" xfId="14"/>
    <cellStyle name="_29g" xfId="15"/>
    <cellStyle name="_29i" xfId="16"/>
    <cellStyle name="_4ACT (br ok" xfId="17"/>
    <cellStyle name="_4ACT (br ok sv ok" xfId="18"/>
    <cellStyle name="_4I+D" xfId="19"/>
    <cellStyle name="_8 (formula)" xfId="20"/>
    <cellStyle name="_9 I+D (formula)" xfId="21"/>
    <cellStyle name="_ACAD-b22" xfId="22"/>
    <cellStyle name="_ACAD-b29" xfId="23"/>
    <cellStyle name="_ACAD-b74" xfId="24"/>
    <cellStyle name="_Appendix-29 tables -- May 19" xfId="25"/>
    <cellStyle name="_B16" xfId="26"/>
    <cellStyle name="_B27" xfId="27"/>
    <cellStyle name="_comparativos2" xfId="28"/>
    <cellStyle name="_Data Generation for 1998, August 17" xfId="29"/>
    <cellStyle name="_FF-tabc14" xfId="30"/>
    <cellStyle name="_FF-tabc83" xfId="31"/>
    <cellStyle name="_FF-tabc85" xfId="32"/>
    <cellStyle name="_fig04-01_JJ" xfId="33"/>
    <cellStyle name="_hist7" xfId="34"/>
    <cellStyle name="_Information Generator for 1999 Indicators, May 25" xfId="35"/>
    <cellStyle name="_NAT-OBJ Revised" xfId="36"/>
    <cellStyle name="_NatPat 2008_IB tt05_91409" xfId="37"/>
    <cellStyle name="_New State Table for 1998, March 12, 2001" xfId="38"/>
    <cellStyle name="_pbi" xfId="39"/>
    <cellStyle name="_PUBLICACIONES" xfId="40"/>
    <cellStyle name="_SEI Tables, May 17" xfId="41"/>
    <cellStyle name="_SEI Tables, May 19" xfId="42"/>
    <cellStyle name="_SEI Tables, May 19 b" xfId="43"/>
    <cellStyle name="_SEI Tables, May 3" xfId="44"/>
    <cellStyle name="_Sept. 19, Tables and Database for NP98.xls Chart 12" xfId="45"/>
    <cellStyle name="_Sept. 19, Tables and Database for NP98.xls Chart 4" xfId="46"/>
    <cellStyle name="_Sept. 19, Tables and Database for NP98.xls Chart 6" xfId="47"/>
    <cellStyle name="_Sept. 19, Tables and Database for NP98.xls Chart 8" xfId="48"/>
    <cellStyle name="_Tab Fig Array_ SEI 2010 Ch 4_fed RD" xfId="49"/>
    <cellStyle name="_Tab Fig Array_SEI2010 Ch 4_Intl comps" xfId="50"/>
    <cellStyle name="_tabc102" xfId="51"/>
    <cellStyle name="_tabc14" xfId="52"/>
    <cellStyle name="_table1" xfId="53"/>
    <cellStyle name="_table2" xfId="54"/>
    <cellStyle name="_table3" xfId="55"/>
    <cellStyle name="_table5" xfId="56"/>
    <cellStyle name="_Text Table 3" xfId="57"/>
    <cellStyle name="_UNESCO_R&amp;DTables" xfId="58"/>
    <cellStyle name="_workbook for indicators text tables" xfId="59"/>
    <cellStyle name="20% - Accent1 2" xfId="60"/>
    <cellStyle name="20% - Accent1 2 2" xfId="61"/>
    <cellStyle name="20% - Accent1 2 3" xfId="62"/>
    <cellStyle name="20% - Accent1 3" xfId="63"/>
    <cellStyle name="20% - Accent1 3 2" xfId="64"/>
    <cellStyle name="20% - Accent1 3 3" xfId="65"/>
    <cellStyle name="20% - Accent1 3 4" xfId="66"/>
    <cellStyle name="20% - Accent1 4" xfId="67"/>
    <cellStyle name="20% - Accent1 4 2" xfId="68"/>
    <cellStyle name="20% - Accent1 5" xfId="69"/>
    <cellStyle name="20% - Accent1 5 2" xfId="70"/>
    <cellStyle name="20% - Accent1 6" xfId="71"/>
    <cellStyle name="20% - Accent1 7" xfId="72"/>
    <cellStyle name="20% - Accent2 2" xfId="73"/>
    <cellStyle name="20% - Accent2 2 2" xfId="74"/>
    <cellStyle name="20% - Accent2 2 3" xfId="75"/>
    <cellStyle name="20% - Accent2 3" xfId="76"/>
    <cellStyle name="20% - Accent2 3 2" xfId="77"/>
    <cellStyle name="20% - Accent2 3 3" xfId="78"/>
    <cellStyle name="20% - Accent2 3 4" xfId="79"/>
    <cellStyle name="20% - Accent2 4" xfId="80"/>
    <cellStyle name="20% - Accent2 4 2" xfId="81"/>
    <cellStyle name="20% - Accent2 5" xfId="82"/>
    <cellStyle name="20% - Accent2 5 2" xfId="83"/>
    <cellStyle name="20% - Accent2 6" xfId="84"/>
    <cellStyle name="20% - Accent2 7" xfId="85"/>
    <cellStyle name="20% - Accent3 2" xfId="86"/>
    <cellStyle name="20% - Accent3 2 2" xfId="87"/>
    <cellStyle name="20% - Accent3 2 3" xfId="88"/>
    <cellStyle name="20% - Accent3 3" xfId="89"/>
    <cellStyle name="20% - Accent3 3 2" xfId="90"/>
    <cellStyle name="20% - Accent3 3 3" xfId="91"/>
    <cellStyle name="20% - Accent3 3 4" xfId="92"/>
    <cellStyle name="20% - Accent3 4" xfId="93"/>
    <cellStyle name="20% - Accent3 4 2" xfId="94"/>
    <cellStyle name="20% - Accent3 5" xfId="95"/>
    <cellStyle name="20% - Accent3 5 2" xfId="96"/>
    <cellStyle name="20% - Accent3 6" xfId="97"/>
    <cellStyle name="20% - Accent3 7" xfId="98"/>
    <cellStyle name="20% - Accent4 2" xfId="99"/>
    <cellStyle name="20% - Accent4 2 2" xfId="100"/>
    <cellStyle name="20% - Accent4 2 3" xfId="101"/>
    <cellStyle name="20% - Accent4 3" xfId="102"/>
    <cellStyle name="20% - Accent4 3 2" xfId="103"/>
    <cellStyle name="20% - Accent4 3 3" xfId="104"/>
    <cellStyle name="20% - Accent4 3 4" xfId="105"/>
    <cellStyle name="20% - Accent4 4" xfId="106"/>
    <cellStyle name="20% - Accent4 4 2" xfId="107"/>
    <cellStyle name="20% - Accent4 5" xfId="108"/>
    <cellStyle name="20% - Accent4 5 2" xfId="109"/>
    <cellStyle name="20% - Accent4 6" xfId="110"/>
    <cellStyle name="20% - Accent4 7" xfId="111"/>
    <cellStyle name="20% - Accent5 2" xfId="112"/>
    <cellStyle name="20% - Accent5 2 2" xfId="113"/>
    <cellStyle name="20% - Accent5 2 3" xfId="114"/>
    <cellStyle name="20% - Accent5 3" xfId="115"/>
    <cellStyle name="20% - Accent5 3 2" xfId="116"/>
    <cellStyle name="20% - Accent5 3 3" xfId="117"/>
    <cellStyle name="20% - Accent5 3 4" xfId="118"/>
    <cellStyle name="20% - Accent5 4" xfId="119"/>
    <cellStyle name="20% - Accent5 4 2" xfId="120"/>
    <cellStyle name="20% - Accent5 5" xfId="121"/>
    <cellStyle name="20% - Accent5 5 2" xfId="122"/>
    <cellStyle name="20% - Accent5 6" xfId="123"/>
    <cellStyle name="20% - Accent5 7" xfId="124"/>
    <cellStyle name="20% - Accent6 2" xfId="125"/>
    <cellStyle name="20% - Accent6 2 2" xfId="126"/>
    <cellStyle name="20% - Accent6 2 3" xfId="127"/>
    <cellStyle name="20% - Accent6 3" xfId="128"/>
    <cellStyle name="20% - Accent6 3 2" xfId="129"/>
    <cellStyle name="20% - Accent6 3 3" xfId="130"/>
    <cellStyle name="20% - Accent6 3 4" xfId="131"/>
    <cellStyle name="20% - Accent6 4" xfId="132"/>
    <cellStyle name="20% - Accent6 4 2" xfId="133"/>
    <cellStyle name="20% - Accent6 5" xfId="134"/>
    <cellStyle name="20% - Accent6 5 2" xfId="135"/>
    <cellStyle name="20% - Accent6 6" xfId="136"/>
    <cellStyle name="20% - Accent6 7" xfId="137"/>
    <cellStyle name="40% - Accent1 2" xfId="138"/>
    <cellStyle name="40% - Accent1 2 2" xfId="139"/>
    <cellStyle name="40% - Accent1 2 3" xfId="140"/>
    <cellStyle name="40% - Accent1 3" xfId="141"/>
    <cellStyle name="40% - Accent1 3 2" xfId="142"/>
    <cellStyle name="40% - Accent1 3 3" xfId="143"/>
    <cellStyle name="40% - Accent1 3 4" xfId="144"/>
    <cellStyle name="40% - Accent1 4" xfId="145"/>
    <cellStyle name="40% - Accent1 4 2" xfId="146"/>
    <cellStyle name="40% - Accent1 5" xfId="147"/>
    <cellStyle name="40% - Accent1 5 2" xfId="148"/>
    <cellStyle name="40% - Accent1 6" xfId="149"/>
    <cellStyle name="40% - Accent1 7" xfId="150"/>
    <cellStyle name="40% - Accent2 2" xfId="151"/>
    <cellStyle name="40% - Accent2 2 2" xfId="152"/>
    <cellStyle name="40% - Accent2 2 3" xfId="153"/>
    <cellStyle name="40% - Accent2 3" xfId="154"/>
    <cellStyle name="40% - Accent2 3 2" xfId="155"/>
    <cellStyle name="40% - Accent2 3 3" xfId="156"/>
    <cellStyle name="40% - Accent2 3 4" xfId="157"/>
    <cellStyle name="40% - Accent2 4" xfId="158"/>
    <cellStyle name="40% - Accent2 4 2" xfId="159"/>
    <cellStyle name="40% - Accent2 5" xfId="160"/>
    <cellStyle name="40% - Accent2 5 2" xfId="161"/>
    <cellStyle name="40% - Accent2 6" xfId="162"/>
    <cellStyle name="40% - Accent2 7" xfId="163"/>
    <cellStyle name="40% - Accent3 2" xfId="164"/>
    <cellStyle name="40% - Accent3 2 2" xfId="165"/>
    <cellStyle name="40% - Accent3 2 3" xfId="166"/>
    <cellStyle name="40% - Accent3 3" xfId="167"/>
    <cellStyle name="40% - Accent3 3 2" xfId="168"/>
    <cellStyle name="40% - Accent3 3 3" xfId="169"/>
    <cellStyle name="40% - Accent3 3 4" xfId="170"/>
    <cellStyle name="40% - Accent3 4" xfId="171"/>
    <cellStyle name="40% - Accent3 4 2" xfId="172"/>
    <cellStyle name="40% - Accent3 5" xfId="173"/>
    <cellStyle name="40% - Accent3 5 2" xfId="174"/>
    <cellStyle name="40% - Accent3 6" xfId="175"/>
    <cellStyle name="40% - Accent3 7" xfId="176"/>
    <cellStyle name="40% - Accent4 2" xfId="177"/>
    <cellStyle name="40% - Accent4 2 2" xfId="178"/>
    <cellStyle name="40% - Accent4 2 3" xfId="179"/>
    <cellStyle name="40% - Accent4 3" xfId="180"/>
    <cellStyle name="40% - Accent4 3 2" xfId="181"/>
    <cellStyle name="40% - Accent4 3 3" xfId="182"/>
    <cellStyle name="40% - Accent4 3 4" xfId="183"/>
    <cellStyle name="40% - Accent4 4" xfId="184"/>
    <cellStyle name="40% - Accent4 4 2" xfId="185"/>
    <cellStyle name="40% - Accent4 5" xfId="186"/>
    <cellStyle name="40% - Accent4 5 2" xfId="187"/>
    <cellStyle name="40% - Accent4 6" xfId="188"/>
    <cellStyle name="40% - Accent4 7" xfId="189"/>
    <cellStyle name="40% - Accent5 2" xfId="190"/>
    <cellStyle name="40% - Accent5 2 2" xfId="191"/>
    <cellStyle name="40% - Accent5 2 3" xfId="192"/>
    <cellStyle name="40% - Accent5 3" xfId="193"/>
    <cellStyle name="40% - Accent5 3 2" xfId="194"/>
    <cellStyle name="40% - Accent5 3 3" xfId="195"/>
    <cellStyle name="40% - Accent5 3 4" xfId="196"/>
    <cellStyle name="40% - Accent5 4" xfId="197"/>
    <cellStyle name="40% - Accent5 4 2" xfId="198"/>
    <cellStyle name="40% - Accent5 5" xfId="199"/>
    <cellStyle name="40% - Accent5 5 2" xfId="200"/>
    <cellStyle name="40% - Accent5 6" xfId="201"/>
    <cellStyle name="40% - Accent5 7" xfId="202"/>
    <cellStyle name="40% - Accent6 2" xfId="203"/>
    <cellStyle name="40% - Accent6 2 2" xfId="204"/>
    <cellStyle name="40% - Accent6 2 3" xfId="205"/>
    <cellStyle name="40% - Accent6 3" xfId="206"/>
    <cellStyle name="40% - Accent6 3 2" xfId="207"/>
    <cellStyle name="40% - Accent6 3 3" xfId="208"/>
    <cellStyle name="40% - Accent6 3 4" xfId="209"/>
    <cellStyle name="40% - Accent6 4" xfId="210"/>
    <cellStyle name="40% - Accent6 4 2" xfId="211"/>
    <cellStyle name="40% - Accent6 5" xfId="212"/>
    <cellStyle name="40% - Accent6 5 2" xfId="213"/>
    <cellStyle name="40% - Accent6 6" xfId="214"/>
    <cellStyle name="40% - Accent6 7" xfId="215"/>
    <cellStyle name="60% - Accent1 2" xfId="216"/>
    <cellStyle name="60% - Accent1 2 2" xfId="217"/>
    <cellStyle name="60% - Accent1 2 3" xfId="218"/>
    <cellStyle name="60% - Accent1 3" xfId="219"/>
    <cellStyle name="60% - Accent1 3 2" xfId="220"/>
    <cellStyle name="60% - Accent1 3 3" xfId="221"/>
    <cellStyle name="60% - Accent1 3 4" xfId="222"/>
    <cellStyle name="60% - Accent1 4" xfId="223"/>
    <cellStyle name="60% - Accent1 4 2" xfId="224"/>
    <cellStyle name="60% - Accent1 5" xfId="225"/>
    <cellStyle name="60% - Accent1 5 2" xfId="226"/>
    <cellStyle name="60% - Accent1 6" xfId="227"/>
    <cellStyle name="60% - Accent1 7" xfId="228"/>
    <cellStyle name="60% - Accent2 2" xfId="229"/>
    <cellStyle name="60% - Accent2 2 2" xfId="230"/>
    <cellStyle name="60% - Accent2 2 3" xfId="231"/>
    <cellStyle name="60% - Accent2 3" xfId="232"/>
    <cellStyle name="60% - Accent2 3 2" xfId="233"/>
    <cellStyle name="60% - Accent2 3 3" xfId="234"/>
    <cellStyle name="60% - Accent2 3 4" xfId="235"/>
    <cellStyle name="60% - Accent2 4" xfId="236"/>
    <cellStyle name="60% - Accent2 4 2" xfId="237"/>
    <cellStyle name="60% - Accent2 5" xfId="238"/>
    <cellStyle name="60% - Accent2 5 2" xfId="239"/>
    <cellStyle name="60% - Accent2 6" xfId="240"/>
    <cellStyle name="60% - Accent2 7" xfId="241"/>
    <cellStyle name="60% - Accent3 2" xfId="242"/>
    <cellStyle name="60% - Accent3 2 2" xfId="243"/>
    <cellStyle name="60% - Accent3 2 3" xfId="244"/>
    <cellStyle name="60% - Accent3 3" xfId="245"/>
    <cellStyle name="60% - Accent3 3 2" xfId="246"/>
    <cellStyle name="60% - Accent3 3 3" xfId="247"/>
    <cellStyle name="60% - Accent3 3 4" xfId="248"/>
    <cellStyle name="60% - Accent3 4" xfId="249"/>
    <cellStyle name="60% - Accent3 4 2" xfId="250"/>
    <cellStyle name="60% - Accent3 5" xfId="251"/>
    <cellStyle name="60% - Accent3 5 2" xfId="252"/>
    <cellStyle name="60% - Accent3 6" xfId="253"/>
    <cellStyle name="60% - Accent3 7" xfId="254"/>
    <cellStyle name="60% - Accent4 2" xfId="255"/>
    <cellStyle name="60% - Accent4 2 2" xfId="256"/>
    <cellStyle name="60% - Accent4 2 3" xfId="257"/>
    <cellStyle name="60% - Accent4 3" xfId="258"/>
    <cellStyle name="60% - Accent4 3 2" xfId="259"/>
    <cellStyle name="60% - Accent4 3 3" xfId="260"/>
    <cellStyle name="60% - Accent4 3 4" xfId="261"/>
    <cellStyle name="60% - Accent4 4" xfId="262"/>
    <cellStyle name="60% - Accent4 4 2" xfId="263"/>
    <cellStyle name="60% - Accent4 5" xfId="264"/>
    <cellStyle name="60% - Accent4 5 2" xfId="265"/>
    <cellStyle name="60% - Accent4 6" xfId="266"/>
    <cellStyle name="60% - Accent4 7" xfId="267"/>
    <cellStyle name="60% - Accent5 2" xfId="268"/>
    <cellStyle name="60% - Accent5 2 2" xfId="269"/>
    <cellStyle name="60% - Accent5 2 3" xfId="270"/>
    <cellStyle name="60% - Accent5 3" xfId="271"/>
    <cellStyle name="60% - Accent5 3 2" xfId="272"/>
    <cellStyle name="60% - Accent5 3 3" xfId="273"/>
    <cellStyle name="60% - Accent5 3 4" xfId="274"/>
    <cellStyle name="60% - Accent5 4" xfId="275"/>
    <cellStyle name="60% - Accent5 4 2" xfId="276"/>
    <cellStyle name="60% - Accent5 5" xfId="277"/>
    <cellStyle name="60% - Accent5 5 2" xfId="278"/>
    <cellStyle name="60% - Accent5 6" xfId="279"/>
    <cellStyle name="60% - Accent5 7" xfId="280"/>
    <cellStyle name="60% - Accent6 2" xfId="281"/>
    <cellStyle name="60% - Accent6 2 2" xfId="282"/>
    <cellStyle name="60% - Accent6 2 3" xfId="283"/>
    <cellStyle name="60% - Accent6 3" xfId="284"/>
    <cellStyle name="60% - Accent6 3 2" xfId="285"/>
    <cellStyle name="60% - Accent6 3 3" xfId="286"/>
    <cellStyle name="60% - Accent6 3 4" xfId="287"/>
    <cellStyle name="60% - Accent6 4" xfId="288"/>
    <cellStyle name="60% - Accent6 4 2" xfId="289"/>
    <cellStyle name="60% - Accent6 5" xfId="290"/>
    <cellStyle name="60% - Accent6 5 2" xfId="291"/>
    <cellStyle name="60% - Accent6 6" xfId="292"/>
    <cellStyle name="60% - Accent6 7" xfId="293"/>
    <cellStyle name="Accent1 2" xfId="294"/>
    <cellStyle name="Accent1 2 2" xfId="295"/>
    <cellStyle name="Accent1 2 3" xfId="296"/>
    <cellStyle name="Accent1 3" xfId="297"/>
    <cellStyle name="Accent1 3 2" xfId="298"/>
    <cellStyle name="Accent1 3 3" xfId="299"/>
    <cellStyle name="Accent1 3 4" xfId="300"/>
    <cellStyle name="Accent1 4" xfId="301"/>
    <cellStyle name="Accent1 4 2" xfId="302"/>
    <cellStyle name="Accent1 5" xfId="303"/>
    <cellStyle name="Accent1 5 2" xfId="304"/>
    <cellStyle name="Accent1 6" xfId="305"/>
    <cellStyle name="Accent1 7" xfId="306"/>
    <cellStyle name="Accent2 2" xfId="307"/>
    <cellStyle name="Accent2 2 2" xfId="308"/>
    <cellStyle name="Accent2 2 3" xfId="309"/>
    <cellStyle name="Accent2 3" xfId="310"/>
    <cellStyle name="Accent2 3 2" xfId="311"/>
    <cellStyle name="Accent2 3 3" xfId="312"/>
    <cellStyle name="Accent2 3 4" xfId="313"/>
    <cellStyle name="Accent2 4" xfId="314"/>
    <cellStyle name="Accent2 4 2" xfId="315"/>
    <cellStyle name="Accent2 5" xfId="316"/>
    <cellStyle name="Accent2 5 2" xfId="317"/>
    <cellStyle name="Accent2 6" xfId="318"/>
    <cellStyle name="Accent2 7" xfId="319"/>
    <cellStyle name="Accent3 2" xfId="320"/>
    <cellStyle name="Accent3 2 2" xfId="321"/>
    <cellStyle name="Accent3 2 3" xfId="322"/>
    <cellStyle name="Accent3 3" xfId="323"/>
    <cellStyle name="Accent3 3 2" xfId="324"/>
    <cellStyle name="Accent3 3 3" xfId="325"/>
    <cellStyle name="Accent3 3 4" xfId="326"/>
    <cellStyle name="Accent3 4" xfId="327"/>
    <cellStyle name="Accent3 4 2" xfId="328"/>
    <cellStyle name="Accent3 5" xfId="329"/>
    <cellStyle name="Accent3 5 2" xfId="330"/>
    <cellStyle name="Accent3 6" xfId="331"/>
    <cellStyle name="Accent3 7" xfId="332"/>
    <cellStyle name="Accent4 2" xfId="333"/>
    <cellStyle name="Accent4 2 2" xfId="334"/>
    <cellStyle name="Accent4 2 3" xfId="335"/>
    <cellStyle name="Accent4 3" xfId="336"/>
    <cellStyle name="Accent4 3 2" xfId="337"/>
    <cellStyle name="Accent4 3 3" xfId="338"/>
    <cellStyle name="Accent4 3 4" xfId="339"/>
    <cellStyle name="Accent4 4" xfId="340"/>
    <cellStyle name="Accent4 4 2" xfId="341"/>
    <cellStyle name="Accent4 5" xfId="342"/>
    <cellStyle name="Accent4 5 2" xfId="343"/>
    <cellStyle name="Accent4 6" xfId="344"/>
    <cellStyle name="Accent4 7" xfId="345"/>
    <cellStyle name="Accent5 2" xfId="346"/>
    <cellStyle name="Accent5 2 2" xfId="347"/>
    <cellStyle name="Accent5 2 3" xfId="348"/>
    <cellStyle name="Accent5 3" xfId="349"/>
    <cellStyle name="Accent5 3 2" xfId="350"/>
    <cellStyle name="Accent5 3 3" xfId="351"/>
    <cellStyle name="Accent5 3 4" xfId="352"/>
    <cellStyle name="Accent5 4" xfId="353"/>
    <cellStyle name="Accent5 4 2" xfId="354"/>
    <cellStyle name="Accent5 5" xfId="355"/>
    <cellStyle name="Accent5 5 2" xfId="356"/>
    <cellStyle name="Accent5 6" xfId="357"/>
    <cellStyle name="Accent5 7" xfId="358"/>
    <cellStyle name="Accent6 2" xfId="359"/>
    <cellStyle name="Accent6 2 2" xfId="360"/>
    <cellStyle name="Accent6 2 3" xfId="361"/>
    <cellStyle name="Accent6 3" xfId="362"/>
    <cellStyle name="Accent6 3 2" xfId="363"/>
    <cellStyle name="Accent6 3 3" xfId="364"/>
    <cellStyle name="Accent6 3 4" xfId="365"/>
    <cellStyle name="Accent6 4" xfId="366"/>
    <cellStyle name="Accent6 4 2" xfId="367"/>
    <cellStyle name="Accent6 5" xfId="368"/>
    <cellStyle name="Accent6 5 2" xfId="369"/>
    <cellStyle name="Accent6 6" xfId="370"/>
    <cellStyle name="Accent6 7" xfId="371"/>
    <cellStyle name="Bad 2" xfId="372"/>
    <cellStyle name="Bad 2 2" xfId="373"/>
    <cellStyle name="Bad 2 3" xfId="374"/>
    <cellStyle name="Bad 3" xfId="375"/>
    <cellStyle name="Bad 3 2" xfId="376"/>
    <cellStyle name="Bad 3 3" xfId="377"/>
    <cellStyle name="Bad 3 4" xfId="378"/>
    <cellStyle name="Bad 4" xfId="379"/>
    <cellStyle name="Bad 4 2" xfId="380"/>
    <cellStyle name="Bad 5" xfId="381"/>
    <cellStyle name="Bad 5 2" xfId="382"/>
    <cellStyle name="Bad 6" xfId="383"/>
    <cellStyle name="Bad 7" xfId="384"/>
    <cellStyle name="Calculation 2" xfId="385"/>
    <cellStyle name="Calculation 2 2" xfId="386"/>
    <cellStyle name="Calculation 2 3" xfId="387"/>
    <cellStyle name="Calculation 3" xfId="388"/>
    <cellStyle name="Calculation 3 2" xfId="389"/>
    <cellStyle name="Calculation 3 3" xfId="390"/>
    <cellStyle name="Calculation 3 4" xfId="391"/>
    <cellStyle name="Calculation 4" xfId="392"/>
    <cellStyle name="Calculation 4 2" xfId="393"/>
    <cellStyle name="Calculation 5" xfId="394"/>
    <cellStyle name="Calculation 5 2" xfId="395"/>
    <cellStyle name="Calculation 6" xfId="396"/>
    <cellStyle name="Calculation 7" xfId="397"/>
    <cellStyle name="Check Cell 2" xfId="398"/>
    <cellStyle name="Check Cell 2 2" xfId="399"/>
    <cellStyle name="Check Cell 2 3" xfId="400"/>
    <cellStyle name="Check Cell 3" xfId="401"/>
    <cellStyle name="Check Cell 3 2" xfId="402"/>
    <cellStyle name="Check Cell 3 3" xfId="403"/>
    <cellStyle name="Check Cell 3 4" xfId="404"/>
    <cellStyle name="Check Cell 4" xfId="405"/>
    <cellStyle name="Check Cell 4 2" xfId="406"/>
    <cellStyle name="Check Cell 5" xfId="407"/>
    <cellStyle name="Check Cell 5 2" xfId="408"/>
    <cellStyle name="Check Cell 6" xfId="409"/>
    <cellStyle name="Check Cell 7" xfId="410"/>
    <cellStyle name="Comma 2" xfId="411"/>
    <cellStyle name="Comma0" xfId="412"/>
    <cellStyle name="Currency0" xfId="413"/>
    <cellStyle name="Explanatory Text 2" xfId="414"/>
    <cellStyle name="Explanatory Text 2 2" xfId="415"/>
    <cellStyle name="Explanatory Text 2 3" xfId="416"/>
    <cellStyle name="Explanatory Text 3" xfId="417"/>
    <cellStyle name="Explanatory Text 3 2" xfId="418"/>
    <cellStyle name="Explanatory Text 3 3" xfId="419"/>
    <cellStyle name="Explanatory Text 3 4" xfId="420"/>
    <cellStyle name="Explanatory Text 4" xfId="421"/>
    <cellStyle name="Explanatory Text 4 2" xfId="422"/>
    <cellStyle name="Explanatory Text 5" xfId="423"/>
    <cellStyle name="Explanatory Text 5 2" xfId="424"/>
    <cellStyle name="Explanatory Text 6" xfId="425"/>
    <cellStyle name="Explanatory Text 7" xfId="426"/>
    <cellStyle name="Followed Hyperlink 2" xfId="427"/>
    <cellStyle name="Followed Hyperlink 2 2" xfId="428"/>
    <cellStyle name="Followed Hyperlink 2 3" xfId="429"/>
    <cellStyle name="Followed Hyperlink 3" xfId="430"/>
    <cellStyle name="Followed Hyperlink 3 2" xfId="431"/>
    <cellStyle name="Followed Hyperlink 3 3" xfId="432"/>
    <cellStyle name="Followed Hyperlink 3 4" xfId="433"/>
    <cellStyle name="Followed Hyperlink 4" xfId="434"/>
    <cellStyle name="Followed Hyperlink 4 2" xfId="435"/>
    <cellStyle name="Followed Hyperlink 5" xfId="436"/>
    <cellStyle name="Followed Hyperlink 5 2" xfId="437"/>
    <cellStyle name="Followed Hyperlink 6" xfId="438"/>
    <cellStyle name="Followed Hyperlink 7" xfId="439"/>
    <cellStyle name="Good 2" xfId="440"/>
    <cellStyle name="Good 2 2" xfId="441"/>
    <cellStyle name="Good 2 3" xfId="442"/>
    <cellStyle name="Good 3" xfId="443"/>
    <cellStyle name="Good 3 2" xfId="444"/>
    <cellStyle name="Good 3 3" xfId="445"/>
    <cellStyle name="Good 3 4" xfId="446"/>
    <cellStyle name="Good 4" xfId="447"/>
    <cellStyle name="Good 4 2" xfId="448"/>
    <cellStyle name="Good 5" xfId="449"/>
    <cellStyle name="Good 5 2" xfId="450"/>
    <cellStyle name="Good 6" xfId="451"/>
    <cellStyle name="Good 7" xfId="452"/>
    <cellStyle name="Heading 1 2" xfId="453"/>
    <cellStyle name="Heading 1 2 2" xfId="454"/>
    <cellStyle name="Heading 1 2 3" xfId="455"/>
    <cellStyle name="Heading 1 3" xfId="456"/>
    <cellStyle name="Heading 1 3 2" xfId="457"/>
    <cellStyle name="Heading 1 3 3" xfId="458"/>
    <cellStyle name="Heading 1 4" xfId="459"/>
    <cellStyle name="Heading 1 5" xfId="460"/>
    <cellStyle name="Heading 1 6" xfId="461"/>
    <cellStyle name="Heading 2 2" xfId="462"/>
    <cellStyle name="Heading 2 2 2" xfId="463"/>
    <cellStyle name="Heading 2 2 3" xfId="464"/>
    <cellStyle name="Heading 2 3" xfId="465"/>
    <cellStyle name="Heading 2 3 2" xfId="466"/>
    <cellStyle name="Heading 2 3 3" xfId="467"/>
    <cellStyle name="Heading 2 4" xfId="468"/>
    <cellStyle name="Heading 2 5" xfId="469"/>
    <cellStyle name="Heading 2 6" xfId="470"/>
    <cellStyle name="Heading 3 2" xfId="471"/>
    <cellStyle name="Heading 3 2 2" xfId="472"/>
    <cellStyle name="Heading 3 2 3" xfId="473"/>
    <cellStyle name="Heading 3 3" xfId="474"/>
    <cellStyle name="Heading 3 3 2" xfId="475"/>
    <cellStyle name="Heading 3 3 3" xfId="476"/>
    <cellStyle name="Heading 3 4" xfId="477"/>
    <cellStyle name="Heading 3 5" xfId="478"/>
    <cellStyle name="Heading 3 6" xfId="479"/>
    <cellStyle name="Heading 4 2" xfId="480"/>
    <cellStyle name="Heading 4 2 2" xfId="481"/>
    <cellStyle name="Heading 4 2 3" xfId="482"/>
    <cellStyle name="Heading 4 3" xfId="483"/>
    <cellStyle name="Heading 4 3 2" xfId="484"/>
    <cellStyle name="Heading 4 3 3" xfId="485"/>
    <cellStyle name="Heading 4 4" xfId="486"/>
    <cellStyle name="Heading 4 5" xfId="487"/>
    <cellStyle name="Heading 4 6" xfId="488"/>
    <cellStyle name="Hyperlink" xfId="645" builtinId="8"/>
    <cellStyle name="Hyperlink 2" xfId="489"/>
    <cellStyle name="Hyperlink 2 2" xfId="490"/>
    <cellStyle name="Hyperlink 2 3" xfId="491"/>
    <cellStyle name="Hyperlink 2 4" xfId="492"/>
    <cellStyle name="Hyperlink 3" xfId="493"/>
    <cellStyle name="Hyperlink 3 2" xfId="494"/>
    <cellStyle name="Hyperlink 3 3" xfId="495"/>
    <cellStyle name="Hyperlink 3 4" xfId="496"/>
    <cellStyle name="Hyperlink 4" xfId="497"/>
    <cellStyle name="Hyperlink 4 2" xfId="498"/>
    <cellStyle name="Hyperlink 5" xfId="499"/>
    <cellStyle name="Hyperlink 5 2" xfId="500"/>
    <cellStyle name="Hyperlink 6" xfId="501"/>
    <cellStyle name="Hyperlink 7" xfId="502"/>
    <cellStyle name="Input 2" xfId="503"/>
    <cellStyle name="Input 2 2" xfId="504"/>
    <cellStyle name="Input 2 3" xfId="505"/>
    <cellStyle name="Input 3" xfId="506"/>
    <cellStyle name="Input 3 2" xfId="507"/>
    <cellStyle name="Input 3 3" xfId="508"/>
    <cellStyle name="Input 3 4" xfId="509"/>
    <cellStyle name="Input 4" xfId="510"/>
    <cellStyle name="Input 4 2" xfId="511"/>
    <cellStyle name="Input 5" xfId="512"/>
    <cellStyle name="Input 5 2" xfId="513"/>
    <cellStyle name="Input 6" xfId="514"/>
    <cellStyle name="Input 7" xfId="515"/>
    <cellStyle name="Linked Cell 2" xfId="516"/>
    <cellStyle name="Linked Cell 2 2" xfId="517"/>
    <cellStyle name="Linked Cell 2 3" xfId="518"/>
    <cellStyle name="Linked Cell 3" xfId="519"/>
    <cellStyle name="Linked Cell 3 2" xfId="520"/>
    <cellStyle name="Linked Cell 3 3" xfId="521"/>
    <cellStyle name="Linked Cell 3 4" xfId="522"/>
    <cellStyle name="Linked Cell 4" xfId="523"/>
    <cellStyle name="Linked Cell 4 2" xfId="524"/>
    <cellStyle name="Linked Cell 5" xfId="525"/>
    <cellStyle name="Linked Cell 5 2" xfId="526"/>
    <cellStyle name="Linked Cell 6" xfId="527"/>
    <cellStyle name="Linked Cell 7" xfId="528"/>
    <cellStyle name="Neutral 2" xfId="529"/>
    <cellStyle name="Neutral 2 2" xfId="530"/>
    <cellStyle name="Neutral 2 3" xfId="531"/>
    <cellStyle name="Neutral 3" xfId="532"/>
    <cellStyle name="Neutral 3 2" xfId="533"/>
    <cellStyle name="Neutral 3 3" xfId="534"/>
    <cellStyle name="Neutral 3 4" xfId="535"/>
    <cellStyle name="Neutral 4" xfId="536"/>
    <cellStyle name="Neutral 4 2" xfId="537"/>
    <cellStyle name="Neutral 5" xfId="538"/>
    <cellStyle name="Neutral 5 2" xfId="539"/>
    <cellStyle name="Neutral 6" xfId="540"/>
    <cellStyle name="Neutral 7" xfId="541"/>
    <cellStyle name="Normal" xfId="0" builtinId="0"/>
    <cellStyle name="Normal 2" xfId="542"/>
    <cellStyle name="Normal 2 2" xfId="543"/>
    <cellStyle name="Normal 2 3" xfId="544"/>
    <cellStyle name="Normal 2 4" xfId="545"/>
    <cellStyle name="Normal 3" xfId="546"/>
    <cellStyle name="Normal 3 2" xfId="547"/>
    <cellStyle name="Normal 3 3" xfId="548"/>
    <cellStyle name="Normal 3 4" xfId="549"/>
    <cellStyle name="Normal 3 5" xfId="550"/>
    <cellStyle name="Normal 4" xfId="551"/>
    <cellStyle name="Normal 4 2" xfId="552"/>
    <cellStyle name="Normal 4 3" xfId="553"/>
    <cellStyle name="Normal 5" xfId="554"/>
    <cellStyle name="Normal 5 2" xfId="555"/>
    <cellStyle name="Normal 6" xfId="556"/>
    <cellStyle name="Normal 7" xfId="557"/>
    <cellStyle name="Normal 8" xfId="558"/>
    <cellStyle name="Normal 9" xfId="559"/>
    <cellStyle name="Note 2" xfId="560"/>
    <cellStyle name="Note 2 2" xfId="561"/>
    <cellStyle name="Note 2 3" xfId="562"/>
    <cellStyle name="Note 2 4" xfId="563"/>
    <cellStyle name="Note 2 4 2" xfId="564"/>
    <cellStyle name="Note 2 4 3" xfId="565"/>
    <cellStyle name="Note 2 5" xfId="566"/>
    <cellStyle name="Note 3" xfId="567"/>
    <cellStyle name="Note 3 2" xfId="568"/>
    <cellStyle name="Note 3 2 2" xfId="569"/>
    <cellStyle name="Note 3 2 3" xfId="570"/>
    <cellStyle name="Note 3 3" xfId="571"/>
    <cellStyle name="Note 3 3 2" xfId="572"/>
    <cellStyle name="Note 3 3 3" xfId="573"/>
    <cellStyle name="Note 3 4" xfId="574"/>
    <cellStyle name="Note 4" xfId="575"/>
    <cellStyle name="Note 4 2" xfId="576"/>
    <cellStyle name="Note 4 3" xfId="577"/>
    <cellStyle name="Note 4 3 2" xfId="578"/>
    <cellStyle name="Note 4 3 3" xfId="579"/>
    <cellStyle name="Note 4 4" xfId="580"/>
    <cellStyle name="Note 4 5" xfId="581"/>
    <cellStyle name="Note 4 6" xfId="582"/>
    <cellStyle name="Note 5" xfId="583"/>
    <cellStyle name="Note 5 2" xfId="584"/>
    <cellStyle name="Note 5 3" xfId="585"/>
    <cellStyle name="Note 5 4" xfId="586"/>
    <cellStyle name="Note 5 5" xfId="587"/>
    <cellStyle name="Note 6" xfId="588"/>
    <cellStyle name="Note 6 2" xfId="589"/>
    <cellStyle name="Note 6 2 2" xfId="590"/>
    <cellStyle name="Note 6 2 3" xfId="591"/>
    <cellStyle name="Note 6 3" xfId="592"/>
    <cellStyle name="Note 6 4" xfId="593"/>
    <cellStyle name="Note 6 5" xfId="594"/>
    <cellStyle name="Note 7" xfId="595"/>
    <cellStyle name="Note 7 2" xfId="596"/>
    <cellStyle name="Note 7 3" xfId="597"/>
    <cellStyle name="Note 8" xfId="598"/>
    <cellStyle name="Note 8 2" xfId="599"/>
    <cellStyle name="Note 8 3" xfId="600"/>
    <cellStyle name="Note 9" xfId="601"/>
    <cellStyle name="Output 2" xfId="602"/>
    <cellStyle name="Output 2 2" xfId="603"/>
    <cellStyle name="Output 2 3" xfId="604"/>
    <cellStyle name="Output 3" xfId="605"/>
    <cellStyle name="Output 3 2" xfId="606"/>
    <cellStyle name="Output 3 3" xfId="607"/>
    <cellStyle name="Output 3 4" xfId="608"/>
    <cellStyle name="Output 4" xfId="609"/>
    <cellStyle name="Output 4 2" xfId="610"/>
    <cellStyle name="Output 5" xfId="611"/>
    <cellStyle name="Output 5 2" xfId="612"/>
    <cellStyle name="Output 6" xfId="613"/>
    <cellStyle name="Output 7" xfId="614"/>
    <cellStyle name="Percent" xfId="1" builtinId="5"/>
    <cellStyle name="Style 1" xfId="615"/>
    <cellStyle name="Tagline" xfId="616"/>
    <cellStyle name="Title 1" xfId="617"/>
    <cellStyle name="Title 2" xfId="618"/>
    <cellStyle name="Total 2" xfId="619"/>
    <cellStyle name="Total 2 2" xfId="620"/>
    <cellStyle name="Total 2 3" xfId="621"/>
    <cellStyle name="Total 3" xfId="622"/>
    <cellStyle name="Total 3 2" xfId="623"/>
    <cellStyle name="Total 3 3" xfId="624"/>
    <cellStyle name="Total 3 4" xfId="625"/>
    <cellStyle name="Total 4" xfId="626"/>
    <cellStyle name="Total 4 2" xfId="627"/>
    <cellStyle name="Total 5" xfId="628"/>
    <cellStyle name="Total 5 2" xfId="629"/>
    <cellStyle name="Total 6" xfId="630"/>
    <cellStyle name="Total 7" xfId="631"/>
    <cellStyle name="Warning Text 2" xfId="632"/>
    <cellStyle name="Warning Text 2 2" xfId="633"/>
    <cellStyle name="Warning Text 2 3" xfId="634"/>
    <cellStyle name="Warning Text 3" xfId="635"/>
    <cellStyle name="Warning Text 3 2" xfId="636"/>
    <cellStyle name="Warning Text 3 3" xfId="637"/>
    <cellStyle name="Warning Text 3 4" xfId="638"/>
    <cellStyle name="Warning Text 4" xfId="639"/>
    <cellStyle name="Warning Text 4 2" xfId="640"/>
    <cellStyle name="Warning Text 5" xfId="641"/>
    <cellStyle name="Warning Text 5 2" xfId="642"/>
    <cellStyle name="Warning Text 6" xfId="643"/>
    <cellStyle name="Warning Text 7" xfId="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theme" Target="theme/theme1.xml"/><Relationship Id="rId5" Type="http://schemas.openxmlformats.org/officeDocument/2006/relationships/worksheet" Target="worksheets/sheet2.xml"/><Relationship Id="rId10" Type="http://schemas.openxmlformats.org/officeDocument/2006/relationships/externalLink" Target="externalLinks/externalLink4.xml"/><Relationship Id="rId4" Type="http://schemas.openxmlformats.org/officeDocument/2006/relationships/chartsheet" Target="chartsheets/sheet3.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Federal R&amp;D Expenditures, Total and as a Share of U.S. Budget</a:t>
            </a:r>
            <a:r>
              <a:rPr lang="en-US" baseline="0"/>
              <a:t> (</a:t>
            </a:r>
            <a:r>
              <a:rPr lang="en-US"/>
              <a:t>1962-2015)</a:t>
            </a:r>
          </a:p>
        </c:rich>
      </c:tx>
      <c:overlay val="0"/>
    </c:title>
    <c:autoTitleDeleted val="0"/>
    <c:plotArea>
      <c:layout>
        <c:manualLayout>
          <c:layoutTarget val="inner"/>
          <c:xMode val="edge"/>
          <c:yMode val="edge"/>
          <c:x val="8.9402263087946812E-2"/>
          <c:y val="0.12202711965391869"/>
          <c:w val="0.83135706280894395"/>
          <c:h val="0.69482239985302452"/>
        </c:manualLayout>
      </c:layout>
      <c:barChart>
        <c:barDir val="col"/>
        <c:grouping val="stacked"/>
        <c:varyColors val="0"/>
        <c:ser>
          <c:idx val="1"/>
          <c:order val="1"/>
          <c:tx>
            <c:v>Total Federal R&amp;D Expenditures</c:v>
          </c:tx>
          <c:invertIfNegative val="0"/>
          <c:cat>
            <c:numRef>
              <c:f>[4]AAAS!$A$5:$A$58</c:f>
              <c:numCache>
                <c:formatCode>General</c:formatCode>
                <c:ptCount val="54"/>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pt idx="51">
                  <c:v>2013</c:v>
                </c:pt>
                <c:pt idx="52">
                  <c:v>2014</c:v>
                </c:pt>
                <c:pt idx="53">
                  <c:v>2015</c:v>
                </c:pt>
              </c:numCache>
            </c:numRef>
          </c:cat>
          <c:val>
            <c:numRef>
              <c:f>[4]AAAS!$D$5:$D$58</c:f>
              <c:numCache>
                <c:formatCode>General</c:formatCode>
                <c:ptCount val="54"/>
                <c:pt idx="0">
                  <c:v>9.8000000000000007</c:v>
                </c:pt>
                <c:pt idx="1">
                  <c:v>11.365</c:v>
                </c:pt>
                <c:pt idx="2">
                  <c:v>13.8</c:v>
                </c:pt>
                <c:pt idx="3">
                  <c:v>13.84</c:v>
                </c:pt>
                <c:pt idx="4">
                  <c:v>14.9</c:v>
                </c:pt>
                <c:pt idx="5">
                  <c:v>16</c:v>
                </c:pt>
                <c:pt idx="6">
                  <c:v>16.2</c:v>
                </c:pt>
                <c:pt idx="7">
                  <c:v>15.66</c:v>
                </c:pt>
                <c:pt idx="8">
                  <c:v>15.2</c:v>
                </c:pt>
                <c:pt idx="9">
                  <c:v>15.4</c:v>
                </c:pt>
                <c:pt idx="10">
                  <c:v>16.3</c:v>
                </c:pt>
                <c:pt idx="11">
                  <c:v>17.035</c:v>
                </c:pt>
                <c:pt idx="12">
                  <c:v>17.399999999999999</c:v>
                </c:pt>
                <c:pt idx="13">
                  <c:v>18.5</c:v>
                </c:pt>
                <c:pt idx="14">
                  <c:v>20</c:v>
                </c:pt>
                <c:pt idx="15">
                  <c:v>21.4</c:v>
                </c:pt>
                <c:pt idx="16">
                  <c:v>24.5</c:v>
                </c:pt>
                <c:pt idx="17">
                  <c:v>26.324999999999999</c:v>
                </c:pt>
                <c:pt idx="18">
                  <c:v>30.234999999999999</c:v>
                </c:pt>
                <c:pt idx="19">
                  <c:v>34.200000000000003</c:v>
                </c:pt>
                <c:pt idx="20">
                  <c:v>34.700000000000003</c:v>
                </c:pt>
                <c:pt idx="21">
                  <c:v>35.9</c:v>
                </c:pt>
                <c:pt idx="22">
                  <c:v>41</c:v>
                </c:pt>
                <c:pt idx="23">
                  <c:v>47.2</c:v>
                </c:pt>
                <c:pt idx="24">
                  <c:v>52.1</c:v>
                </c:pt>
                <c:pt idx="25">
                  <c:v>53.3</c:v>
                </c:pt>
                <c:pt idx="26">
                  <c:v>56.1</c:v>
                </c:pt>
                <c:pt idx="27">
                  <c:v>60.76</c:v>
                </c:pt>
                <c:pt idx="28">
                  <c:v>63.81</c:v>
                </c:pt>
                <c:pt idx="29">
                  <c:v>62.2</c:v>
                </c:pt>
                <c:pt idx="30">
                  <c:v>64.7</c:v>
                </c:pt>
                <c:pt idx="31">
                  <c:v>68.400000000000006</c:v>
                </c:pt>
                <c:pt idx="32">
                  <c:v>66.5</c:v>
                </c:pt>
                <c:pt idx="33">
                  <c:v>68.400000000000006</c:v>
                </c:pt>
                <c:pt idx="34">
                  <c:v>68.400000000000006</c:v>
                </c:pt>
                <c:pt idx="35">
                  <c:v>71.099999999999994</c:v>
                </c:pt>
                <c:pt idx="36">
                  <c:v>72.8</c:v>
                </c:pt>
                <c:pt idx="37">
                  <c:v>74.099999999999994</c:v>
                </c:pt>
                <c:pt idx="38">
                  <c:v>73.900000000000006</c:v>
                </c:pt>
                <c:pt idx="39">
                  <c:v>80.099999999999994</c:v>
                </c:pt>
                <c:pt idx="40">
                  <c:v>87.9</c:v>
                </c:pt>
                <c:pt idx="41">
                  <c:v>101.44</c:v>
                </c:pt>
                <c:pt idx="42">
                  <c:v>113.4</c:v>
                </c:pt>
                <c:pt idx="43">
                  <c:v>119.8</c:v>
                </c:pt>
                <c:pt idx="44">
                  <c:v>122.795</c:v>
                </c:pt>
                <c:pt idx="45">
                  <c:v>129.69999999999999</c:v>
                </c:pt>
                <c:pt idx="46">
                  <c:v>134.9</c:v>
                </c:pt>
                <c:pt idx="47">
                  <c:v>139.80000000000001</c:v>
                </c:pt>
                <c:pt idx="48">
                  <c:v>140.9</c:v>
                </c:pt>
                <c:pt idx="49">
                  <c:v>143.625</c:v>
                </c:pt>
                <c:pt idx="50">
                  <c:v>138.77500000000001</c:v>
                </c:pt>
                <c:pt idx="51">
                  <c:v>132.5</c:v>
                </c:pt>
                <c:pt idx="52">
                  <c:v>123.8</c:v>
                </c:pt>
                <c:pt idx="53">
                  <c:v>131</c:v>
                </c:pt>
              </c:numCache>
            </c:numRef>
          </c:val>
        </c:ser>
        <c:ser>
          <c:idx val="0"/>
          <c:order val="2"/>
          <c:tx>
            <c:v>Total Outlays in Federal Budget</c:v>
          </c:tx>
          <c:invertIfNegative val="0"/>
          <c:cat>
            <c:numRef>
              <c:f>[4]AAAS!$A$5:$A$58</c:f>
              <c:numCache>
                <c:formatCode>General</c:formatCode>
                <c:ptCount val="54"/>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pt idx="51">
                  <c:v>2013</c:v>
                </c:pt>
                <c:pt idx="52">
                  <c:v>2014</c:v>
                </c:pt>
                <c:pt idx="53">
                  <c:v>2015</c:v>
                </c:pt>
              </c:numCache>
            </c:numRef>
          </c:cat>
          <c:val>
            <c:numRef>
              <c:f>[4]AAAS!$G$5:$G$58</c:f>
              <c:numCache>
                <c:formatCode>General</c:formatCode>
                <c:ptCount val="54"/>
                <c:pt idx="0">
                  <c:v>97</c:v>
                </c:pt>
                <c:pt idx="1">
                  <c:v>99.9</c:v>
                </c:pt>
                <c:pt idx="2">
                  <c:v>104.7</c:v>
                </c:pt>
                <c:pt idx="3">
                  <c:v>104.4</c:v>
                </c:pt>
                <c:pt idx="4">
                  <c:v>119.6</c:v>
                </c:pt>
                <c:pt idx="5">
                  <c:v>141.5</c:v>
                </c:pt>
                <c:pt idx="6">
                  <c:v>161.9</c:v>
                </c:pt>
                <c:pt idx="7">
                  <c:v>167.9</c:v>
                </c:pt>
                <c:pt idx="8">
                  <c:v>180.4</c:v>
                </c:pt>
                <c:pt idx="9">
                  <c:v>194.8</c:v>
                </c:pt>
                <c:pt idx="10">
                  <c:v>214.4</c:v>
                </c:pt>
                <c:pt idx="11">
                  <c:v>228.7</c:v>
                </c:pt>
                <c:pt idx="12">
                  <c:v>252</c:v>
                </c:pt>
                <c:pt idx="13">
                  <c:v>313.8</c:v>
                </c:pt>
                <c:pt idx="14">
                  <c:v>351.8</c:v>
                </c:pt>
                <c:pt idx="15">
                  <c:v>387.8</c:v>
                </c:pt>
                <c:pt idx="16">
                  <c:v>434.2</c:v>
                </c:pt>
                <c:pt idx="17">
                  <c:v>477.7</c:v>
                </c:pt>
                <c:pt idx="18">
                  <c:v>560.70000000000005</c:v>
                </c:pt>
                <c:pt idx="19">
                  <c:v>644</c:v>
                </c:pt>
                <c:pt idx="20">
                  <c:v>711</c:v>
                </c:pt>
                <c:pt idx="21">
                  <c:v>772.5</c:v>
                </c:pt>
                <c:pt idx="22">
                  <c:v>810.8</c:v>
                </c:pt>
                <c:pt idx="23">
                  <c:v>899.1</c:v>
                </c:pt>
                <c:pt idx="24">
                  <c:v>938.3</c:v>
                </c:pt>
                <c:pt idx="25">
                  <c:v>950.7</c:v>
                </c:pt>
                <c:pt idx="26">
                  <c:v>1008.3</c:v>
                </c:pt>
                <c:pt idx="27">
                  <c:v>1082.9000000000001</c:v>
                </c:pt>
                <c:pt idx="28">
                  <c:v>1189.2</c:v>
                </c:pt>
                <c:pt idx="29">
                  <c:v>1262</c:v>
                </c:pt>
                <c:pt idx="30">
                  <c:v>1316.8</c:v>
                </c:pt>
                <c:pt idx="31">
                  <c:v>1341</c:v>
                </c:pt>
                <c:pt idx="32">
                  <c:v>1395.3</c:v>
                </c:pt>
                <c:pt idx="33">
                  <c:v>1447.3</c:v>
                </c:pt>
                <c:pt idx="34">
                  <c:v>1492.1</c:v>
                </c:pt>
                <c:pt idx="35">
                  <c:v>1530</c:v>
                </c:pt>
                <c:pt idx="36">
                  <c:v>1579.7</c:v>
                </c:pt>
                <c:pt idx="37">
                  <c:v>1627.7</c:v>
                </c:pt>
                <c:pt idx="38">
                  <c:v>1715.1</c:v>
                </c:pt>
                <c:pt idx="39">
                  <c:v>1782.7</c:v>
                </c:pt>
                <c:pt idx="40">
                  <c:v>1923</c:v>
                </c:pt>
                <c:pt idx="41">
                  <c:v>2058.5</c:v>
                </c:pt>
                <c:pt idx="42">
                  <c:v>2179.4</c:v>
                </c:pt>
                <c:pt idx="43">
                  <c:v>2352.1999999999998</c:v>
                </c:pt>
                <c:pt idx="44">
                  <c:v>2532.1999999999998</c:v>
                </c:pt>
                <c:pt idx="45">
                  <c:v>2599</c:v>
                </c:pt>
                <c:pt idx="46">
                  <c:v>2847.6</c:v>
                </c:pt>
                <c:pt idx="47">
                  <c:v>3377.9</c:v>
                </c:pt>
                <c:pt idx="48">
                  <c:v>3316.2</c:v>
                </c:pt>
                <c:pt idx="49">
                  <c:v>3459.5</c:v>
                </c:pt>
                <c:pt idx="50">
                  <c:v>3398.3</c:v>
                </c:pt>
                <c:pt idx="51">
                  <c:v>3322.1</c:v>
                </c:pt>
                <c:pt idx="52">
                  <c:v>3526.7</c:v>
                </c:pt>
                <c:pt idx="53">
                  <c:v>3770</c:v>
                </c:pt>
              </c:numCache>
            </c:numRef>
          </c:val>
        </c:ser>
        <c:dLbls>
          <c:showLegendKey val="0"/>
          <c:showVal val="0"/>
          <c:showCatName val="0"/>
          <c:showSerName val="0"/>
          <c:showPercent val="0"/>
          <c:showBubbleSize val="0"/>
        </c:dLbls>
        <c:gapWidth val="66"/>
        <c:overlap val="100"/>
        <c:axId val="114040192"/>
        <c:axId val="114042368"/>
      </c:barChart>
      <c:lineChart>
        <c:grouping val="standard"/>
        <c:varyColors val="0"/>
        <c:ser>
          <c:idx val="2"/>
          <c:order val="0"/>
          <c:tx>
            <c:strRef>
              <c:f>[4]AAAS!$E$3</c:f>
              <c:strCache>
                <c:ptCount val="1"/>
                <c:pt idx="0">
                  <c:v>R&amp;D as Percent of Total Outlays</c:v>
                </c:pt>
              </c:strCache>
            </c:strRef>
          </c:tx>
          <c:spPr>
            <a:ln>
              <a:solidFill>
                <a:schemeClr val="accent4">
                  <a:lumMod val="75000"/>
                </a:schemeClr>
              </a:solidFill>
            </a:ln>
          </c:spPr>
          <c:marker>
            <c:symbol val="none"/>
          </c:marker>
          <c:cat>
            <c:numRef>
              <c:f>[4]AAAS!$A$5:$A$58</c:f>
              <c:numCache>
                <c:formatCode>General</c:formatCode>
                <c:ptCount val="54"/>
                <c:pt idx="0">
                  <c:v>1962</c:v>
                </c:pt>
                <c:pt idx="1">
                  <c:v>1963</c:v>
                </c:pt>
                <c:pt idx="2">
                  <c:v>1964</c:v>
                </c:pt>
                <c:pt idx="3">
                  <c:v>1965</c:v>
                </c:pt>
                <c:pt idx="4">
                  <c:v>1966</c:v>
                </c:pt>
                <c:pt idx="5">
                  <c:v>1967</c:v>
                </c:pt>
                <c:pt idx="6">
                  <c:v>1968</c:v>
                </c:pt>
                <c:pt idx="7">
                  <c:v>1969</c:v>
                </c:pt>
                <c:pt idx="8">
                  <c:v>1970</c:v>
                </c:pt>
                <c:pt idx="9">
                  <c:v>1971</c:v>
                </c:pt>
                <c:pt idx="10">
                  <c:v>1972</c:v>
                </c:pt>
                <c:pt idx="11">
                  <c:v>1973</c:v>
                </c:pt>
                <c:pt idx="12">
                  <c:v>1974</c:v>
                </c:pt>
                <c:pt idx="13">
                  <c:v>1975</c:v>
                </c:pt>
                <c:pt idx="14">
                  <c:v>1976</c:v>
                </c:pt>
                <c:pt idx="15">
                  <c:v>1977</c:v>
                </c:pt>
                <c:pt idx="16">
                  <c:v>1978</c:v>
                </c:pt>
                <c:pt idx="17">
                  <c:v>1979</c:v>
                </c:pt>
                <c:pt idx="18">
                  <c:v>1980</c:v>
                </c:pt>
                <c:pt idx="19">
                  <c:v>1981</c:v>
                </c:pt>
                <c:pt idx="20">
                  <c:v>1982</c:v>
                </c:pt>
                <c:pt idx="21">
                  <c:v>1983</c:v>
                </c:pt>
                <c:pt idx="22">
                  <c:v>1984</c:v>
                </c:pt>
                <c:pt idx="23">
                  <c:v>1985</c:v>
                </c:pt>
                <c:pt idx="24">
                  <c:v>1986</c:v>
                </c:pt>
                <c:pt idx="25">
                  <c:v>1987</c:v>
                </c:pt>
                <c:pt idx="26">
                  <c:v>1988</c:v>
                </c:pt>
                <c:pt idx="27">
                  <c:v>1989</c:v>
                </c:pt>
                <c:pt idx="28">
                  <c:v>1990</c:v>
                </c:pt>
                <c:pt idx="29">
                  <c:v>1991</c:v>
                </c:pt>
                <c:pt idx="30">
                  <c:v>1992</c:v>
                </c:pt>
                <c:pt idx="31">
                  <c:v>1993</c:v>
                </c:pt>
                <c:pt idx="32">
                  <c:v>1994</c:v>
                </c:pt>
                <c:pt idx="33">
                  <c:v>1995</c:v>
                </c:pt>
                <c:pt idx="34">
                  <c:v>1996</c:v>
                </c:pt>
                <c:pt idx="35">
                  <c:v>1997</c:v>
                </c:pt>
                <c:pt idx="36">
                  <c:v>1998</c:v>
                </c:pt>
                <c:pt idx="37">
                  <c:v>1999</c:v>
                </c:pt>
                <c:pt idx="38">
                  <c:v>2000</c:v>
                </c:pt>
                <c:pt idx="39">
                  <c:v>2001</c:v>
                </c:pt>
                <c:pt idx="40">
                  <c:v>2002</c:v>
                </c:pt>
                <c:pt idx="41">
                  <c:v>2003</c:v>
                </c:pt>
                <c:pt idx="42">
                  <c:v>2004</c:v>
                </c:pt>
                <c:pt idx="43">
                  <c:v>2005</c:v>
                </c:pt>
                <c:pt idx="44">
                  <c:v>2006</c:v>
                </c:pt>
                <c:pt idx="45">
                  <c:v>2007</c:v>
                </c:pt>
                <c:pt idx="46">
                  <c:v>2008</c:v>
                </c:pt>
                <c:pt idx="47">
                  <c:v>2009</c:v>
                </c:pt>
                <c:pt idx="48">
                  <c:v>2010</c:v>
                </c:pt>
                <c:pt idx="49">
                  <c:v>2011</c:v>
                </c:pt>
                <c:pt idx="50">
                  <c:v>2012</c:v>
                </c:pt>
                <c:pt idx="51">
                  <c:v>2013</c:v>
                </c:pt>
                <c:pt idx="52">
                  <c:v>2014</c:v>
                </c:pt>
                <c:pt idx="53">
                  <c:v>2015</c:v>
                </c:pt>
              </c:numCache>
            </c:numRef>
          </c:cat>
          <c:val>
            <c:numRef>
              <c:f>[4]AAAS!$E$5:$E$58</c:f>
              <c:numCache>
                <c:formatCode>General</c:formatCode>
                <c:ptCount val="54"/>
                <c:pt idx="0">
                  <c:v>9.1999999999999998E-2</c:v>
                </c:pt>
                <c:pt idx="1">
                  <c:v>0.10199999999999999</c:v>
                </c:pt>
                <c:pt idx="2">
                  <c:v>0.11600000000000001</c:v>
                </c:pt>
                <c:pt idx="3">
                  <c:v>0.11700000000000001</c:v>
                </c:pt>
                <c:pt idx="4">
                  <c:v>0.111</c:v>
                </c:pt>
                <c:pt idx="5">
                  <c:v>0.10100000000000001</c:v>
                </c:pt>
                <c:pt idx="6">
                  <c:v>9.0999999999999998E-2</c:v>
                </c:pt>
                <c:pt idx="7">
                  <c:v>8.5000000000000006E-2</c:v>
                </c:pt>
                <c:pt idx="8">
                  <c:v>7.6999999999999999E-2</c:v>
                </c:pt>
                <c:pt idx="9">
                  <c:v>7.2999999999999995E-2</c:v>
                </c:pt>
                <c:pt idx="10">
                  <c:v>7.0999999999999994E-2</c:v>
                </c:pt>
                <c:pt idx="11">
                  <c:v>6.9000000000000006E-2</c:v>
                </c:pt>
                <c:pt idx="12">
                  <c:v>6.5000000000000002E-2</c:v>
                </c:pt>
                <c:pt idx="13">
                  <c:v>5.6000000000000001E-2</c:v>
                </c:pt>
                <c:pt idx="14">
                  <c:v>5.3999999999999999E-2</c:v>
                </c:pt>
                <c:pt idx="15">
                  <c:v>5.1999999999999998E-2</c:v>
                </c:pt>
                <c:pt idx="16">
                  <c:v>5.2999999999999999E-2</c:v>
                </c:pt>
                <c:pt idx="17">
                  <c:v>5.1999999999999998E-2</c:v>
                </c:pt>
                <c:pt idx="18">
                  <c:v>5.0999999999999997E-2</c:v>
                </c:pt>
                <c:pt idx="19">
                  <c:v>0.05</c:v>
                </c:pt>
                <c:pt idx="20">
                  <c:v>4.5999999999999999E-2</c:v>
                </c:pt>
                <c:pt idx="21">
                  <c:v>4.3999999999999997E-2</c:v>
                </c:pt>
                <c:pt idx="22">
                  <c:v>4.8000000000000001E-2</c:v>
                </c:pt>
                <c:pt idx="23">
                  <c:v>0.05</c:v>
                </c:pt>
                <c:pt idx="24">
                  <c:v>5.2999999999999999E-2</c:v>
                </c:pt>
                <c:pt idx="25">
                  <c:v>5.2999999999999999E-2</c:v>
                </c:pt>
                <c:pt idx="26">
                  <c:v>5.2999999999999999E-2</c:v>
                </c:pt>
                <c:pt idx="27">
                  <c:v>5.2999999999999999E-2</c:v>
                </c:pt>
                <c:pt idx="28">
                  <c:v>5.0999999999999997E-2</c:v>
                </c:pt>
                <c:pt idx="29">
                  <c:v>4.7E-2</c:v>
                </c:pt>
                <c:pt idx="30">
                  <c:v>4.7E-2</c:v>
                </c:pt>
                <c:pt idx="31">
                  <c:v>4.9000000000000002E-2</c:v>
                </c:pt>
                <c:pt idx="32">
                  <c:v>4.4999999999999998E-2</c:v>
                </c:pt>
                <c:pt idx="33">
                  <c:v>4.4999999999999998E-2</c:v>
                </c:pt>
                <c:pt idx="34">
                  <c:v>4.3999999999999997E-2</c:v>
                </c:pt>
                <c:pt idx="35">
                  <c:v>4.3999999999999997E-2</c:v>
                </c:pt>
                <c:pt idx="36">
                  <c:v>4.3999999999999997E-2</c:v>
                </c:pt>
                <c:pt idx="37">
                  <c:v>4.3999999999999997E-2</c:v>
                </c:pt>
                <c:pt idx="38">
                  <c:v>4.1000000000000002E-2</c:v>
                </c:pt>
                <c:pt idx="39">
                  <c:v>4.2999999999999997E-2</c:v>
                </c:pt>
                <c:pt idx="40">
                  <c:v>4.3999999999999997E-2</c:v>
                </c:pt>
                <c:pt idx="41">
                  <c:v>4.7E-2</c:v>
                </c:pt>
                <c:pt idx="42">
                  <c:v>4.9000000000000002E-2</c:v>
                </c:pt>
                <c:pt idx="43">
                  <c:v>4.8000000000000001E-2</c:v>
                </c:pt>
                <c:pt idx="44">
                  <c:v>4.5999999999999999E-2</c:v>
                </c:pt>
                <c:pt idx="45">
                  <c:v>4.8000000000000001E-2</c:v>
                </c:pt>
                <c:pt idx="46">
                  <c:v>4.4999999999999998E-2</c:v>
                </c:pt>
                <c:pt idx="47">
                  <c:v>0.04</c:v>
                </c:pt>
                <c:pt idx="48">
                  <c:v>4.1000000000000002E-2</c:v>
                </c:pt>
                <c:pt idx="49">
                  <c:v>0.04</c:v>
                </c:pt>
                <c:pt idx="50">
                  <c:v>3.9E-2</c:v>
                </c:pt>
                <c:pt idx="51">
                  <c:v>3.7999999999999999E-2</c:v>
                </c:pt>
                <c:pt idx="52">
                  <c:v>3.4000000000000002E-2</c:v>
                </c:pt>
                <c:pt idx="53">
                  <c:v>3.4000000000000002E-2</c:v>
                </c:pt>
              </c:numCache>
            </c:numRef>
          </c:val>
          <c:smooth val="0"/>
        </c:ser>
        <c:dLbls>
          <c:showLegendKey val="0"/>
          <c:showVal val="0"/>
          <c:showCatName val="0"/>
          <c:showSerName val="0"/>
          <c:showPercent val="0"/>
          <c:showBubbleSize val="0"/>
        </c:dLbls>
        <c:marker val="1"/>
        <c:smooth val="0"/>
        <c:axId val="114046464"/>
        <c:axId val="114044288"/>
      </c:lineChart>
      <c:catAx>
        <c:axId val="114040192"/>
        <c:scaling>
          <c:orientation val="minMax"/>
        </c:scaling>
        <c:delete val="0"/>
        <c:axPos val="b"/>
        <c:title>
          <c:tx>
            <c:rich>
              <a:bodyPr/>
              <a:lstStyle/>
              <a:p>
                <a:pPr>
                  <a:defRPr/>
                </a:pPr>
                <a:r>
                  <a:rPr lang="en-US"/>
                  <a:t>Fiscal Year</a:t>
                </a:r>
              </a:p>
            </c:rich>
          </c:tx>
          <c:overlay val="0"/>
        </c:title>
        <c:numFmt formatCode="General" sourceLinked="1"/>
        <c:majorTickMark val="out"/>
        <c:minorTickMark val="none"/>
        <c:tickLblPos val="nextTo"/>
        <c:crossAx val="114042368"/>
        <c:crosses val="autoZero"/>
        <c:auto val="1"/>
        <c:lblAlgn val="ctr"/>
        <c:lblOffset val="100"/>
        <c:tickLblSkip val="4"/>
        <c:noMultiLvlLbl val="0"/>
      </c:catAx>
      <c:valAx>
        <c:axId val="114042368"/>
        <c:scaling>
          <c:orientation val="minMax"/>
        </c:scaling>
        <c:delete val="0"/>
        <c:axPos val="l"/>
        <c:majorGridlines/>
        <c:title>
          <c:tx>
            <c:rich>
              <a:bodyPr rot="-5400000" vert="horz"/>
              <a:lstStyle/>
              <a:p>
                <a:pPr>
                  <a:defRPr/>
                </a:pPr>
                <a:r>
                  <a:rPr lang="en-US"/>
                  <a:t>Dollars (Billions)</a:t>
                </a:r>
              </a:p>
            </c:rich>
          </c:tx>
          <c:overlay val="0"/>
        </c:title>
        <c:numFmt formatCode="General" sourceLinked="1"/>
        <c:majorTickMark val="out"/>
        <c:minorTickMark val="none"/>
        <c:tickLblPos val="nextTo"/>
        <c:crossAx val="114040192"/>
        <c:crosses val="autoZero"/>
        <c:crossBetween val="between"/>
      </c:valAx>
      <c:valAx>
        <c:axId val="114044288"/>
        <c:scaling>
          <c:orientation val="minMax"/>
        </c:scaling>
        <c:delete val="0"/>
        <c:axPos val="r"/>
        <c:title>
          <c:tx>
            <c:rich>
              <a:bodyPr rot="5400000" vert="horz"/>
              <a:lstStyle/>
              <a:p>
                <a:pPr>
                  <a:defRPr b="1">
                    <a:solidFill>
                      <a:sysClr val="windowText" lastClr="000000"/>
                    </a:solidFill>
                  </a:defRPr>
                </a:pPr>
                <a:r>
                  <a:rPr lang="en-US" b="1">
                    <a:solidFill>
                      <a:sysClr val="windowText" lastClr="000000"/>
                    </a:solidFill>
                  </a:rPr>
                  <a:t>Share of Total Federal Budget</a:t>
                </a:r>
              </a:p>
            </c:rich>
          </c:tx>
          <c:overlay val="0"/>
        </c:title>
        <c:numFmt formatCode="General" sourceLinked="1"/>
        <c:majorTickMark val="out"/>
        <c:minorTickMark val="none"/>
        <c:tickLblPos val="nextTo"/>
        <c:txPr>
          <a:bodyPr/>
          <a:lstStyle/>
          <a:p>
            <a:pPr>
              <a:defRPr>
                <a:solidFill>
                  <a:sysClr val="windowText" lastClr="000000"/>
                </a:solidFill>
              </a:defRPr>
            </a:pPr>
            <a:endParaRPr lang="en-US"/>
          </a:p>
        </c:txPr>
        <c:crossAx val="114046464"/>
        <c:crosses val="max"/>
        <c:crossBetween val="between"/>
      </c:valAx>
      <c:catAx>
        <c:axId val="114046464"/>
        <c:scaling>
          <c:orientation val="minMax"/>
        </c:scaling>
        <c:delete val="1"/>
        <c:axPos val="b"/>
        <c:numFmt formatCode="General" sourceLinked="1"/>
        <c:majorTickMark val="out"/>
        <c:minorTickMark val="none"/>
        <c:tickLblPos val="nextTo"/>
        <c:crossAx val="114044288"/>
        <c:crosses val="autoZero"/>
        <c:auto val="1"/>
        <c:lblAlgn val="ctr"/>
        <c:lblOffset val="100"/>
        <c:noMultiLvlLbl val="0"/>
      </c:catAx>
    </c:plotArea>
    <c:legend>
      <c:legendPos val="r"/>
      <c:layout>
        <c:manualLayout>
          <c:xMode val="edge"/>
          <c:yMode val="edge"/>
          <c:x val="0.73980265405392298"/>
          <c:y val="0.876581748567962"/>
          <c:w val="0.23957256830333595"/>
          <c:h val="0.10640682925615676"/>
        </c:manualLayout>
      </c:layout>
      <c:overlay val="0"/>
      <c:spPr>
        <a:ln>
          <a:solidFill>
            <a:schemeClr val="tx1"/>
          </a:solidFill>
        </a:ln>
      </c:spPr>
      <c:txPr>
        <a:bodyPr/>
        <a:lstStyle/>
        <a:p>
          <a:pPr>
            <a:defRPr sz="800"/>
          </a:pPr>
          <a:endParaRPr lang="en-US"/>
        </a:p>
      </c:tx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Federal Obligations for R&amp;D, by Character of Work (1956-2014)</a:t>
            </a:r>
          </a:p>
        </c:rich>
      </c:tx>
      <c:layout/>
      <c:overlay val="0"/>
    </c:title>
    <c:autoTitleDeleted val="0"/>
    <c:plotArea>
      <c:layout>
        <c:manualLayout>
          <c:layoutTarget val="inner"/>
          <c:xMode val="edge"/>
          <c:yMode val="edge"/>
          <c:x val="9.6513403379470744E-2"/>
          <c:y val="8.9015050632858903E-2"/>
          <c:w val="0.88555788805524938"/>
          <c:h val="0.73135065292131296"/>
        </c:manualLayout>
      </c:layout>
      <c:barChart>
        <c:barDir val="col"/>
        <c:grouping val="stacked"/>
        <c:varyColors val="0"/>
        <c:ser>
          <c:idx val="0"/>
          <c:order val="0"/>
          <c:tx>
            <c:strRef>
              <c:f>[4]NSF!$D$3</c:f>
              <c:strCache>
                <c:ptCount val="1"/>
                <c:pt idx="0">
                  <c:v>Basic research</c:v>
                </c:pt>
              </c:strCache>
            </c:strRef>
          </c:tx>
          <c:invertIfNegative val="0"/>
          <c:dLbls>
            <c:delete val="1"/>
          </c:dLbls>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[4]NSF!$D$10:$D$68</c:f>
              <c:numCache>
                <c:formatCode>General</c:formatCode>
                <c:ptCount val="59"/>
                <c:pt idx="0">
                  <c:v>206441</c:v>
                </c:pt>
                <c:pt idx="1">
                  <c:v>262348</c:v>
                </c:pt>
                <c:pt idx="2">
                  <c:v>334543</c:v>
                </c:pt>
                <c:pt idx="3">
                  <c:v>465981</c:v>
                </c:pt>
                <c:pt idx="4">
                  <c:v>590374</c:v>
                </c:pt>
                <c:pt idx="5">
                  <c:v>814513</c:v>
                </c:pt>
                <c:pt idx="6">
                  <c:v>986314</c:v>
                </c:pt>
                <c:pt idx="7">
                  <c:v>1151753</c:v>
                </c:pt>
                <c:pt idx="8">
                  <c:v>1303000</c:v>
                </c:pt>
                <c:pt idx="9">
                  <c:v>1435469</c:v>
                </c:pt>
                <c:pt idx="10">
                  <c:v>1579181</c:v>
                </c:pt>
                <c:pt idx="11">
                  <c:v>1845847</c:v>
                </c:pt>
                <c:pt idx="12">
                  <c:v>1840562</c:v>
                </c:pt>
                <c:pt idx="13">
                  <c:v>1944773</c:v>
                </c:pt>
                <c:pt idx="14">
                  <c:v>1925908</c:v>
                </c:pt>
                <c:pt idx="15">
                  <c:v>1980141</c:v>
                </c:pt>
                <c:pt idx="16">
                  <c:v>2186937</c:v>
                </c:pt>
                <c:pt idx="17">
                  <c:v>2232006</c:v>
                </c:pt>
                <c:pt idx="18">
                  <c:v>2387681</c:v>
                </c:pt>
                <c:pt idx="19">
                  <c:v>2588427</c:v>
                </c:pt>
                <c:pt idx="20">
                  <c:v>2767454</c:v>
                </c:pt>
                <c:pt idx="21">
                  <c:v>3258640</c:v>
                </c:pt>
                <c:pt idx="22">
                  <c:v>3698604</c:v>
                </c:pt>
                <c:pt idx="23">
                  <c:v>4192665</c:v>
                </c:pt>
                <c:pt idx="24">
                  <c:v>4674156</c:v>
                </c:pt>
                <c:pt idx="25">
                  <c:v>5041295</c:v>
                </c:pt>
                <c:pt idx="26">
                  <c:v>5481605</c:v>
                </c:pt>
                <c:pt idx="27">
                  <c:v>6260131</c:v>
                </c:pt>
                <c:pt idx="28">
                  <c:v>7067359</c:v>
                </c:pt>
                <c:pt idx="29">
                  <c:v>7818682</c:v>
                </c:pt>
                <c:pt idx="30">
                  <c:v>8153076</c:v>
                </c:pt>
                <c:pt idx="31">
                  <c:v>8942425</c:v>
                </c:pt>
                <c:pt idx="32">
                  <c:v>9473618</c:v>
                </c:pt>
                <c:pt idx="33">
                  <c:v>10602011</c:v>
                </c:pt>
                <c:pt idx="34">
                  <c:v>11285593</c:v>
                </c:pt>
                <c:pt idx="35">
                  <c:v>12170794</c:v>
                </c:pt>
                <c:pt idx="36">
                  <c:v>12489864</c:v>
                </c:pt>
                <c:pt idx="37">
                  <c:v>13399121</c:v>
                </c:pt>
                <c:pt idx="38">
                  <c:v>13523476</c:v>
                </c:pt>
                <c:pt idx="39">
                  <c:v>13877031</c:v>
                </c:pt>
                <c:pt idx="40">
                  <c:v>14464035</c:v>
                </c:pt>
                <c:pt idx="41">
                  <c:v>14941892</c:v>
                </c:pt>
                <c:pt idx="42">
                  <c:v>15613012</c:v>
                </c:pt>
                <c:pt idx="43">
                  <c:v>17443653</c:v>
                </c:pt>
                <c:pt idx="44">
                  <c:v>19569849</c:v>
                </c:pt>
                <c:pt idx="45">
                  <c:v>21958136</c:v>
                </c:pt>
                <c:pt idx="46">
                  <c:v>23668345</c:v>
                </c:pt>
                <c:pt idx="47">
                  <c:v>24751441</c:v>
                </c:pt>
                <c:pt idx="48">
                  <c:v>26120663</c:v>
                </c:pt>
                <c:pt idx="49">
                  <c:v>27140335</c:v>
                </c:pt>
                <c:pt idx="50">
                  <c:v>26584592</c:v>
                </c:pt>
                <c:pt idx="51">
                  <c:v>26865786</c:v>
                </c:pt>
                <c:pt idx="52">
                  <c:v>27153966</c:v>
                </c:pt>
                <c:pt idx="53">
                  <c:v>32879356.899999999</c:v>
                </c:pt>
                <c:pt idx="54">
                  <c:v>31795342.199999999</c:v>
                </c:pt>
                <c:pt idx="55">
                  <c:v>29313593.300000001</c:v>
                </c:pt>
                <c:pt idx="56">
                  <c:v>30958892.899999999</c:v>
                </c:pt>
                <c:pt idx="57">
                  <c:v>31191090</c:v>
                </c:pt>
                <c:pt idx="58">
                  <c:v>32541191.399999999</c:v>
                </c:pt>
              </c:numCache>
            </c:numRef>
          </c:val>
        </c:ser>
        <c:ser>
          <c:idx val="1"/>
          <c:order val="1"/>
          <c:tx>
            <c:strRef>
              <c:f>[4]NSF!$E$3</c:f>
              <c:strCache>
                <c:ptCount val="1"/>
                <c:pt idx="0">
                  <c:v>Applied research</c:v>
                </c:pt>
              </c:strCache>
            </c:strRef>
          </c:tx>
          <c:invertIfNegative val="0"/>
          <c:dLbls>
            <c:delete val="1"/>
          </c:dLbls>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[4]NSF!$E$10:$E$68</c:f>
              <c:numCache>
                <c:formatCode>General</c:formatCode>
                <c:ptCount val="59"/>
                <c:pt idx="0">
                  <c:v>645506</c:v>
                </c:pt>
                <c:pt idx="1">
                  <c:v>662199</c:v>
                </c:pt>
                <c:pt idx="2">
                  <c:v>744264</c:v>
                </c:pt>
                <c:pt idx="3">
                  <c:v>874272</c:v>
                </c:pt>
                <c:pt idx="4">
                  <c:v>1282135</c:v>
                </c:pt>
                <c:pt idx="5">
                  <c:v>1663431</c:v>
                </c:pt>
                <c:pt idx="6">
                  <c:v>2018481</c:v>
                </c:pt>
                <c:pt idx="7">
                  <c:v>2356150</c:v>
                </c:pt>
                <c:pt idx="8">
                  <c:v>2571452</c:v>
                </c:pt>
                <c:pt idx="9">
                  <c:v>2811761</c:v>
                </c:pt>
                <c:pt idx="10">
                  <c:v>3081066</c:v>
                </c:pt>
                <c:pt idx="11">
                  <c:v>2785543</c:v>
                </c:pt>
                <c:pt idx="12">
                  <c:v>2940500</c:v>
                </c:pt>
                <c:pt idx="13">
                  <c:v>2700117</c:v>
                </c:pt>
                <c:pt idx="14">
                  <c:v>2974890</c:v>
                </c:pt>
                <c:pt idx="15">
                  <c:v>3143030</c:v>
                </c:pt>
                <c:pt idx="16">
                  <c:v>3360759</c:v>
                </c:pt>
                <c:pt idx="17">
                  <c:v>3349423</c:v>
                </c:pt>
                <c:pt idx="18">
                  <c:v>3787559</c:v>
                </c:pt>
                <c:pt idx="19">
                  <c:v>4141281</c:v>
                </c:pt>
                <c:pt idx="20">
                  <c:v>4851878</c:v>
                </c:pt>
                <c:pt idx="21">
                  <c:v>5255475</c:v>
                </c:pt>
                <c:pt idx="22">
                  <c:v>5908154</c:v>
                </c:pt>
                <c:pt idx="23">
                  <c:v>6342340</c:v>
                </c:pt>
                <c:pt idx="24">
                  <c:v>6923222</c:v>
                </c:pt>
                <c:pt idx="25">
                  <c:v>7171485</c:v>
                </c:pt>
                <c:pt idx="26">
                  <c:v>7540580</c:v>
                </c:pt>
                <c:pt idx="27">
                  <c:v>7993394</c:v>
                </c:pt>
                <c:pt idx="28">
                  <c:v>7911414</c:v>
                </c:pt>
                <c:pt idx="29">
                  <c:v>8314739</c:v>
                </c:pt>
                <c:pt idx="30">
                  <c:v>8349123</c:v>
                </c:pt>
                <c:pt idx="31">
                  <c:v>8998096</c:v>
                </c:pt>
                <c:pt idx="32">
                  <c:v>9176527</c:v>
                </c:pt>
                <c:pt idx="33">
                  <c:v>10163520</c:v>
                </c:pt>
                <c:pt idx="34">
                  <c:v>10336771</c:v>
                </c:pt>
                <c:pt idx="35">
                  <c:v>11797583</c:v>
                </c:pt>
                <c:pt idx="36">
                  <c:v>12000734</c:v>
                </c:pt>
                <c:pt idx="37">
                  <c:v>13491376</c:v>
                </c:pt>
                <c:pt idx="38">
                  <c:v>13887733</c:v>
                </c:pt>
                <c:pt idx="39">
                  <c:v>14557365</c:v>
                </c:pt>
                <c:pt idx="40">
                  <c:v>13795729</c:v>
                </c:pt>
                <c:pt idx="41">
                  <c:v>14423397</c:v>
                </c:pt>
                <c:pt idx="42">
                  <c:v>15309257</c:v>
                </c:pt>
                <c:pt idx="43">
                  <c:v>16083861</c:v>
                </c:pt>
                <c:pt idx="44">
                  <c:v>18900781</c:v>
                </c:pt>
                <c:pt idx="45">
                  <c:v>22755600</c:v>
                </c:pt>
                <c:pt idx="46">
                  <c:v>24338366</c:v>
                </c:pt>
                <c:pt idx="47">
                  <c:v>26320402</c:v>
                </c:pt>
                <c:pt idx="48">
                  <c:v>27237148</c:v>
                </c:pt>
                <c:pt idx="49">
                  <c:v>26597910</c:v>
                </c:pt>
                <c:pt idx="50">
                  <c:v>26951058</c:v>
                </c:pt>
                <c:pt idx="51">
                  <c:v>27227779</c:v>
                </c:pt>
                <c:pt idx="52">
                  <c:v>26739712</c:v>
                </c:pt>
                <c:pt idx="53">
                  <c:v>30812515</c:v>
                </c:pt>
                <c:pt idx="54">
                  <c:v>31932631.100000001</c:v>
                </c:pt>
                <c:pt idx="55">
                  <c:v>28710112.800000001</c:v>
                </c:pt>
                <c:pt idx="56">
                  <c:v>30987974.899999999</c:v>
                </c:pt>
                <c:pt idx="57">
                  <c:v>30425596</c:v>
                </c:pt>
                <c:pt idx="58">
                  <c:v>31658202.699999999</c:v>
                </c:pt>
              </c:numCache>
            </c:numRef>
          </c:val>
        </c:ser>
        <c:ser>
          <c:idx val="2"/>
          <c:order val="2"/>
          <c:tx>
            <c:strRef>
              <c:f>[4]NSF!$F$3</c:f>
              <c:strCache>
                <c:ptCount val="1"/>
                <c:pt idx="0">
                  <c:v>Development</c:v>
                </c:pt>
              </c:strCache>
            </c:strRef>
          </c:tx>
          <c:invertIfNegative val="0"/>
          <c:dLbls>
            <c:delete val="1"/>
          </c:dLbls>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[4]NSF!$F$10:$F$68</c:f>
              <c:numCache>
                <c:formatCode>General</c:formatCode>
                <c:ptCount val="59"/>
                <c:pt idx="0">
                  <c:v>2136256</c:v>
                </c:pt>
                <c:pt idx="1">
                  <c:v>3007454</c:v>
                </c:pt>
                <c:pt idx="2">
                  <c:v>3490915</c:v>
                </c:pt>
                <c:pt idx="3">
                  <c:v>5353257</c:v>
                </c:pt>
                <c:pt idx="4">
                  <c:v>5679237</c:v>
                </c:pt>
                <c:pt idx="5">
                  <c:v>6580679</c:v>
                </c:pt>
                <c:pt idx="6">
                  <c:v>7285152</c:v>
                </c:pt>
                <c:pt idx="7">
                  <c:v>8986708</c:v>
                </c:pt>
                <c:pt idx="8">
                  <c:v>10350902</c:v>
                </c:pt>
                <c:pt idx="9">
                  <c:v>10367019</c:v>
                </c:pt>
                <c:pt idx="10">
                  <c:v>10660087</c:v>
                </c:pt>
                <c:pt idx="11">
                  <c:v>11897709</c:v>
                </c:pt>
                <c:pt idx="12">
                  <c:v>11140146</c:v>
                </c:pt>
                <c:pt idx="13">
                  <c:v>10995998</c:v>
                </c:pt>
                <c:pt idx="14">
                  <c:v>10438139</c:v>
                </c:pt>
                <c:pt idx="15">
                  <c:v>10419341</c:v>
                </c:pt>
                <c:pt idx="16">
                  <c:v>10948199</c:v>
                </c:pt>
                <c:pt idx="17">
                  <c:v>11218724</c:v>
                </c:pt>
                <c:pt idx="18">
                  <c:v>11234888</c:v>
                </c:pt>
                <c:pt idx="19">
                  <c:v>12309110</c:v>
                </c:pt>
                <c:pt idx="20">
                  <c:v>13160326</c:v>
                </c:pt>
                <c:pt idx="21">
                  <c:v>14936262</c:v>
                </c:pt>
                <c:pt idx="22">
                  <c:v>16238379</c:v>
                </c:pt>
                <c:pt idx="23">
                  <c:v>17610137</c:v>
                </c:pt>
                <c:pt idx="24">
                  <c:v>18233054</c:v>
                </c:pt>
                <c:pt idx="25">
                  <c:v>20891144</c:v>
                </c:pt>
                <c:pt idx="26">
                  <c:v>23410404</c:v>
                </c:pt>
                <c:pt idx="27">
                  <c:v>24458012</c:v>
                </c:pt>
                <c:pt idx="28">
                  <c:v>27246092</c:v>
                </c:pt>
                <c:pt idx="29">
                  <c:v>32226144</c:v>
                </c:pt>
                <c:pt idx="30">
                  <c:v>34910165</c:v>
                </c:pt>
                <c:pt idx="31">
                  <c:v>37313172</c:v>
                </c:pt>
                <c:pt idx="32">
                  <c:v>38119280</c:v>
                </c:pt>
                <c:pt idx="33">
                  <c:v>40640953</c:v>
                </c:pt>
                <c:pt idx="34">
                  <c:v>41937107</c:v>
                </c:pt>
                <c:pt idx="35">
                  <c:v>37326775</c:v>
                </c:pt>
                <c:pt idx="36">
                  <c:v>41101992</c:v>
                </c:pt>
                <c:pt idx="37">
                  <c:v>40423528</c:v>
                </c:pt>
                <c:pt idx="38">
                  <c:v>39824181</c:v>
                </c:pt>
                <c:pt idx="39">
                  <c:v>39752402</c:v>
                </c:pt>
                <c:pt idx="40">
                  <c:v>39393283</c:v>
                </c:pt>
                <c:pt idx="41">
                  <c:v>40461490</c:v>
                </c:pt>
                <c:pt idx="42">
                  <c:v>41178455</c:v>
                </c:pt>
                <c:pt idx="43">
                  <c:v>41813108</c:v>
                </c:pt>
                <c:pt idx="44">
                  <c:v>37439692</c:v>
                </c:pt>
                <c:pt idx="45">
                  <c:v>39778784</c:v>
                </c:pt>
                <c:pt idx="46">
                  <c:v>45701893</c:v>
                </c:pt>
                <c:pt idx="47">
                  <c:v>52455417</c:v>
                </c:pt>
                <c:pt idx="48">
                  <c:v>58716641</c:v>
                </c:pt>
                <c:pt idx="49">
                  <c:v>65109619</c:v>
                </c:pt>
                <c:pt idx="50">
                  <c:v>68194299</c:v>
                </c:pt>
                <c:pt idx="51">
                  <c:v>73169296</c:v>
                </c:pt>
                <c:pt idx="52">
                  <c:v>73211988.299999997</c:v>
                </c:pt>
                <c:pt idx="53">
                  <c:v>77398183.400000006</c:v>
                </c:pt>
                <c:pt idx="54">
                  <c:v>76626547.900000006</c:v>
                </c:pt>
                <c:pt idx="55">
                  <c:v>77467125.599999994</c:v>
                </c:pt>
                <c:pt idx="56">
                  <c:v>76538257.700000003</c:v>
                </c:pt>
                <c:pt idx="57">
                  <c:v>70818975.200000003</c:v>
                </c:pt>
                <c:pt idx="58">
                  <c:v>66647110.399999999</c:v>
                </c:pt>
              </c:numCache>
            </c:numRef>
          </c:val>
        </c:ser>
        <c:dLbls>
          <c:showLegendKey val="0"/>
          <c:showVal val="1"/>
          <c:showCatName val="0"/>
          <c:showSerName val="0"/>
          <c:showPercent val="0"/>
          <c:showBubbleSize val="0"/>
        </c:dLbls>
        <c:gapWidth val="48"/>
        <c:overlap val="100"/>
        <c:axId val="114365184"/>
        <c:axId val="114367104"/>
      </c:barChart>
      <c:catAx>
        <c:axId val="114365184"/>
        <c:scaling>
          <c:orientation val="minMax"/>
        </c:scaling>
        <c:delete val="0"/>
        <c:axPos val="b"/>
        <c:title>
          <c:tx>
            <c:rich>
              <a:bodyPr/>
              <a:lstStyle/>
              <a:p>
                <a:pPr>
                  <a:defRPr/>
                </a:pPr>
                <a:r>
                  <a:rPr lang="en-US"/>
                  <a:t>Fiscal Year</a:t>
                </a:r>
              </a:p>
            </c:rich>
          </c:tx>
          <c:layout/>
          <c:overlay val="0"/>
        </c:title>
        <c:majorTickMark val="out"/>
        <c:minorTickMark val="none"/>
        <c:tickLblPos val="nextTo"/>
        <c:crossAx val="114367104"/>
        <c:crosses val="autoZero"/>
        <c:auto val="1"/>
        <c:lblAlgn val="ctr"/>
        <c:lblOffset val="100"/>
        <c:tickLblSkip val="5"/>
        <c:noMultiLvlLbl val="0"/>
      </c:catAx>
      <c:valAx>
        <c:axId val="114367104"/>
        <c:scaling>
          <c:orientation val="minMax"/>
        </c:scaling>
        <c:delete val="0"/>
        <c:axPos val="l"/>
        <c:majorGridlines/>
        <c:title>
          <c:tx>
            <c:rich>
              <a:bodyPr rot="-5400000" vert="horz"/>
              <a:lstStyle/>
              <a:p>
                <a:pPr>
                  <a:defRPr b="1"/>
                </a:pPr>
                <a:r>
                  <a:rPr lang="en-US" b="1"/>
                  <a:t>Dollars (Millions)</a:t>
                </a:r>
              </a:p>
            </c:rich>
          </c:tx>
          <c:layout/>
          <c:overlay val="0"/>
        </c:title>
        <c:numFmt formatCode="#,##0" sourceLinked="0"/>
        <c:majorTickMark val="out"/>
        <c:minorTickMark val="none"/>
        <c:tickLblPos val="nextTo"/>
        <c:crossAx val="114365184"/>
        <c:crosses val="autoZero"/>
        <c:crossBetween val="between"/>
        <c:dispUnits>
          <c:builtInUnit val="thousands"/>
        </c:dispUnits>
      </c:valAx>
    </c:plotArea>
    <c:legend>
      <c:legendPos val="r"/>
      <c:layout>
        <c:manualLayout>
          <c:xMode val="edge"/>
          <c:yMode val="edge"/>
          <c:x val="0.83339970459472024"/>
          <c:y val="0.88331318055496633"/>
          <c:w val="0.15186831137475046"/>
          <c:h val="0.10367846946479303"/>
        </c:manualLayout>
      </c:layout>
      <c:overlay val="0"/>
      <c:spPr>
        <a:ln>
          <a:solidFill>
            <a:schemeClr val="tx1"/>
          </a:solidFill>
        </a:ln>
      </c:spPr>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Share of Federal Obligations for R&amp;D, by Character of Work</a:t>
            </a:r>
            <a:r>
              <a:rPr lang="en-US" baseline="0"/>
              <a:t> </a:t>
            </a:r>
            <a:r>
              <a:rPr lang="en-US"/>
              <a:t>(1956-2014)</a:t>
            </a:r>
          </a:p>
        </c:rich>
      </c:tx>
      <c:layout/>
      <c:overlay val="0"/>
    </c:title>
    <c:autoTitleDeleted val="0"/>
    <c:plotArea>
      <c:layout>
        <c:manualLayout>
          <c:layoutTarget val="inner"/>
          <c:xMode val="edge"/>
          <c:yMode val="edge"/>
          <c:x val="7.3182348670334046E-2"/>
          <c:y val="0.12435821826686956"/>
          <c:w val="0.90633740953024811"/>
          <c:h val="0.68745321296739592"/>
        </c:manualLayout>
      </c:layout>
      <c:areaChart>
        <c:grouping val="percentStacked"/>
        <c:varyColors val="0"/>
        <c:ser>
          <c:idx val="0"/>
          <c:order val="0"/>
          <c:tx>
            <c:strRef>
              <c:f>[4]NSF!$M$3</c:f>
              <c:strCache>
                <c:ptCount val="1"/>
                <c:pt idx="0">
                  <c:v>Basic Research</c:v>
                </c:pt>
              </c:strCache>
            </c:strRef>
          </c:tx>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[4]NSF!$M$10:$M$68</c:f>
              <c:numCache>
                <c:formatCode>General</c:formatCode>
                <c:ptCount val="59"/>
                <c:pt idx="0">
                  <c:v>6.9085333225353193E-2</c:v>
                </c:pt>
                <c:pt idx="1">
                  <c:v>6.6721244475777097E-2</c:v>
                </c:pt>
                <c:pt idx="2">
                  <c:v>7.32086109395714E-2</c:v>
                </c:pt>
                <c:pt idx="3">
                  <c:v>6.96168378025879E-2</c:v>
                </c:pt>
                <c:pt idx="4">
                  <c:v>7.8177152674361705E-2</c:v>
                </c:pt>
                <c:pt idx="5">
                  <c:v>8.9915763135302099E-2</c:v>
                </c:pt>
                <c:pt idx="6">
                  <c:v>9.5852194379621197E-2</c:v>
                </c:pt>
                <c:pt idx="7">
                  <c:v>9.2179980633250599E-2</c:v>
                </c:pt>
                <c:pt idx="8">
                  <c:v>9.1597017550494694E-2</c:v>
                </c:pt>
                <c:pt idx="9">
                  <c:v>9.8223931999516401E-2</c:v>
                </c:pt>
                <c:pt idx="10">
                  <c:v>0.10307745248896</c:v>
                </c:pt>
                <c:pt idx="11">
                  <c:v>0.11167257211055499</c:v>
                </c:pt>
                <c:pt idx="12">
                  <c:v>0.115604418961174</c:v>
                </c:pt>
                <c:pt idx="13">
                  <c:v>0.124339040085192</c:v>
                </c:pt>
                <c:pt idx="14">
                  <c:v>0.12555681009707501</c:v>
                </c:pt>
                <c:pt idx="15">
                  <c:v>0.12740160663861799</c:v>
                </c:pt>
                <c:pt idx="16">
                  <c:v>0.13257461932195899</c:v>
                </c:pt>
                <c:pt idx="17">
                  <c:v>0.13285629005878699</c:v>
                </c:pt>
                <c:pt idx="18">
                  <c:v>0.137143219165304</c:v>
                </c:pt>
                <c:pt idx="19">
                  <c:v>0.135955236296707</c:v>
                </c:pt>
                <c:pt idx="20">
                  <c:v>0.133180921456936</c:v>
                </c:pt>
                <c:pt idx="21">
                  <c:v>0.138958960020131</c:v>
                </c:pt>
                <c:pt idx="22">
                  <c:v>0.14310638012868701</c:v>
                </c:pt>
                <c:pt idx="23">
                  <c:v>0.14896584995023299</c:v>
                </c:pt>
                <c:pt idx="24">
                  <c:v>0.156690858516565</c:v>
                </c:pt>
                <c:pt idx="25">
                  <c:v>0.15228693130155799</c:v>
                </c:pt>
                <c:pt idx="26">
                  <c:v>0.15045883782785799</c:v>
                </c:pt>
                <c:pt idx="27">
                  <c:v>0.161712282310051</c:v>
                </c:pt>
                <c:pt idx="28">
                  <c:v>0.16737434210861299</c:v>
                </c:pt>
                <c:pt idx="29">
                  <c:v>0.161678087881891</c:v>
                </c:pt>
                <c:pt idx="30">
                  <c:v>0.15858200957263899</c:v>
                </c:pt>
                <c:pt idx="31">
                  <c:v>0.16184302830219899</c:v>
                </c:pt>
                <c:pt idx="32">
                  <c:v>0.16687887890356501</c:v>
                </c:pt>
                <c:pt idx="33">
                  <c:v>0.172652956322984</c:v>
                </c:pt>
                <c:pt idx="34">
                  <c:v>0.17755958038102601</c:v>
                </c:pt>
                <c:pt idx="35">
                  <c:v>0.198560466902831</c:v>
                </c:pt>
                <c:pt idx="36">
                  <c:v>0.19041577714799801</c:v>
                </c:pt>
                <c:pt idx="37">
                  <c:v>0.19905392672626501</c:v>
                </c:pt>
                <c:pt idx="38">
                  <c:v>0.20113627659481101</c:v>
                </c:pt>
                <c:pt idx="39">
                  <c:v>0.203514923812671</c:v>
                </c:pt>
                <c:pt idx="40">
                  <c:v>0.213797244047264</c:v>
                </c:pt>
                <c:pt idx="41">
                  <c:v>0.213985124532237</c:v>
                </c:pt>
                <c:pt idx="42">
                  <c:v>0.216544455226275</c:v>
                </c:pt>
                <c:pt idx="43">
                  <c:v>0.231530514839657</c:v>
                </c:pt>
                <c:pt idx="44">
                  <c:v>0.25780221298494799</c:v>
                </c:pt>
                <c:pt idx="45">
                  <c:v>0.25988260262565299</c:v>
                </c:pt>
                <c:pt idx="46">
                  <c:v>0.25257387251228303</c:v>
                </c:pt>
                <c:pt idx="47">
                  <c:v>0.2390813878393</c:v>
                </c:pt>
                <c:pt idx="48">
                  <c:v>0.23306527521544301</c:v>
                </c:pt>
                <c:pt idx="49">
                  <c:v>0.22836199226937701</c:v>
                </c:pt>
                <c:pt idx="50">
                  <c:v>0.218389905018362</c:v>
                </c:pt>
                <c:pt idx="51">
                  <c:v>0.21110468355728701</c:v>
                </c:pt>
                <c:pt idx="52">
                  <c:v>0.21363300937276899</c:v>
                </c:pt>
                <c:pt idx="53">
                  <c:v>0.23303808942021001</c:v>
                </c:pt>
                <c:pt idx="54">
                  <c:v>0.22653593165941799</c:v>
                </c:pt>
                <c:pt idx="55">
                  <c:v>0.21635112082642899</c:v>
                </c:pt>
                <c:pt idx="56">
                  <c:v>0.22355392184235301</c:v>
                </c:pt>
                <c:pt idx="57">
                  <c:v>0.23551881525662599</c:v>
                </c:pt>
                <c:pt idx="58">
                  <c:v>0.24869744552381001</c:v>
                </c:pt>
              </c:numCache>
            </c:numRef>
          </c:val>
        </c:ser>
        <c:ser>
          <c:idx val="1"/>
          <c:order val="1"/>
          <c:tx>
            <c:strRef>
              <c:f>[4]NSF!$N$3</c:f>
              <c:strCache>
                <c:ptCount val="1"/>
                <c:pt idx="0">
                  <c:v>Applied Research</c:v>
                </c:pt>
              </c:strCache>
            </c:strRef>
          </c:tx>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[4]NSF!$N$10:$N$68</c:f>
              <c:numCache>
                <c:formatCode>General</c:formatCode>
                <c:ptCount val="59"/>
                <c:pt idx="0">
                  <c:v>0.216018121928129</c:v>
                </c:pt>
                <c:pt idx="1">
                  <c:v>0.16841272420836101</c:v>
                </c:pt>
                <c:pt idx="2">
                  <c:v>0.162868550865895</c:v>
                </c:pt>
                <c:pt idx="3">
                  <c:v>0.13061487918894599</c:v>
                </c:pt>
                <c:pt idx="4">
                  <c:v>0.16977994228089799</c:v>
                </c:pt>
                <c:pt idx="5">
                  <c:v>0.18362956489082299</c:v>
                </c:pt>
                <c:pt idx="6">
                  <c:v>0.19616048556907001</c:v>
                </c:pt>
                <c:pt idx="7">
                  <c:v>0.188573297720113</c:v>
                </c:pt>
                <c:pt idx="8">
                  <c:v>0.180765413641024</c:v>
                </c:pt>
                <c:pt idx="9">
                  <c:v>0.192398596739388</c:v>
                </c:pt>
                <c:pt idx="10">
                  <c:v>0.20110958416441799</c:v>
                </c:pt>
                <c:pt idx="11">
                  <c:v>0.16852358377186799</c:v>
                </c:pt>
                <c:pt idx="12">
                  <c:v>0.184690759645876</c:v>
                </c:pt>
                <c:pt idx="13">
                  <c:v>0.17263195030870401</c:v>
                </c:pt>
                <c:pt idx="14">
                  <c:v>0.193943687232042</c:v>
                </c:pt>
                <c:pt idx="15">
                  <c:v>0.20222149418318</c:v>
                </c:pt>
                <c:pt idx="16">
                  <c:v>0.20373304994970001</c:v>
                </c:pt>
                <c:pt idx="17">
                  <c:v>0.199368600988336</c:v>
                </c:pt>
                <c:pt idx="18">
                  <c:v>0.21754917597389301</c:v>
                </c:pt>
                <c:pt idx="19">
                  <c:v>0.21751775766751899</c:v>
                </c:pt>
                <c:pt idx="20">
                  <c:v>0.233491715792435</c:v>
                </c:pt>
                <c:pt idx="21">
                  <c:v>0.224110469524648</c:v>
                </c:pt>
                <c:pt idx="22">
                  <c:v>0.22859828524027601</c:v>
                </c:pt>
                <c:pt idx="23">
                  <c:v>0.22534403983465401</c:v>
                </c:pt>
                <c:pt idx="24">
                  <c:v>0.23208587793834201</c:v>
                </c:pt>
                <c:pt idx="25">
                  <c:v>0.216635496142391</c:v>
                </c:pt>
                <c:pt idx="26">
                  <c:v>0.206973487390644</c:v>
                </c:pt>
                <c:pt idx="27">
                  <c:v>0.20648609224686701</c:v>
                </c:pt>
                <c:pt idx="28">
                  <c:v>0.18736386723794099</c:v>
                </c:pt>
                <c:pt idx="29">
                  <c:v>0.17193576906657501</c:v>
                </c:pt>
                <c:pt idx="30">
                  <c:v>0.162395236289854</c:v>
                </c:pt>
                <c:pt idx="31">
                  <c:v>0.16285058086524601</c:v>
                </c:pt>
                <c:pt idx="32">
                  <c:v>0.16164558651069699</c:v>
                </c:pt>
                <c:pt idx="33">
                  <c:v>0.16551216317807699</c:v>
                </c:pt>
                <c:pt idx="34">
                  <c:v>0.16263148256850701</c:v>
                </c:pt>
                <c:pt idx="35">
                  <c:v>0.19247171456561499</c:v>
                </c:pt>
                <c:pt idx="36">
                  <c:v>0.182958684814855</c:v>
                </c:pt>
                <c:pt idx="37">
                  <c:v>0.200424443494502</c:v>
                </c:pt>
                <c:pt idx="38">
                  <c:v>0.20655391453816199</c:v>
                </c:pt>
                <c:pt idx="39">
                  <c:v>0.21349242708243901</c:v>
                </c:pt>
                <c:pt idx="40">
                  <c:v>0.20391881240766599</c:v>
                </c:pt>
                <c:pt idx="41">
                  <c:v>0.20655967820025001</c:v>
                </c:pt>
                <c:pt idx="42">
                  <c:v>0.212331529430967</c:v>
                </c:pt>
                <c:pt idx="43">
                  <c:v>0.21348192479748801</c:v>
                </c:pt>
                <c:pt idx="44">
                  <c:v>0.24898828646781401</c:v>
                </c:pt>
                <c:pt idx="45">
                  <c:v>0.26932088189581799</c:v>
                </c:pt>
                <c:pt idx="46">
                  <c:v>0.25972392033499903</c:v>
                </c:pt>
                <c:pt idx="47">
                  <c:v>0.25423643975509402</c:v>
                </c:pt>
                <c:pt idx="48">
                  <c:v>0.24302726905146901</c:v>
                </c:pt>
                <c:pt idx="49">
                  <c:v>0.223797964092985</c:v>
                </c:pt>
                <c:pt idx="50">
                  <c:v>0.22140038849437099</c:v>
                </c:pt>
                <c:pt idx="51">
                  <c:v>0.21394913477546301</c:v>
                </c:pt>
                <c:pt idx="52">
                  <c:v>0.21037387850898701</c:v>
                </c:pt>
                <c:pt idx="53">
                  <c:v>0.21838899245111401</c:v>
                </c:pt>
                <c:pt idx="54">
                  <c:v>0.22751408967616099</c:v>
                </c:pt>
                <c:pt idx="55">
                  <c:v>0.21189708882715499</c:v>
                </c:pt>
                <c:pt idx="56">
                  <c:v>0.22376392273534401</c:v>
                </c:pt>
                <c:pt idx="57">
                  <c:v>0.229738695358089</c:v>
                </c:pt>
                <c:pt idx="58">
                  <c:v>0.24194916666035099</c:v>
                </c:pt>
              </c:numCache>
            </c:numRef>
          </c:val>
        </c:ser>
        <c:ser>
          <c:idx val="2"/>
          <c:order val="2"/>
          <c:tx>
            <c:strRef>
              <c:f>[4]NSF!$O$3</c:f>
              <c:strCache>
                <c:ptCount val="1"/>
                <c:pt idx="0">
                  <c:v>Development</c:v>
                </c:pt>
              </c:strCache>
            </c:strRef>
          </c:tx>
          <c:cat>
            <c:strRef>
              <c:f>[4]NSF!$A$10:$A$68</c:f>
              <c:strCache>
                <c:ptCount val="59"/>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pt idx="40">
                  <c:v>1996</c:v>
                </c:pt>
                <c:pt idx="41">
                  <c:v>1997</c:v>
                </c:pt>
                <c:pt idx="42">
                  <c:v>1998</c:v>
                </c:pt>
                <c:pt idx="43">
                  <c:v>1999</c:v>
                </c:pt>
                <c:pt idx="44">
                  <c:v>2000</c:v>
                </c:pt>
                <c:pt idx="45">
                  <c:v>2001</c:v>
                </c:pt>
                <c:pt idx="46">
                  <c:v>2002</c:v>
                </c:pt>
                <c:pt idx="47">
                  <c:v>2003</c:v>
                </c:pt>
                <c:pt idx="48">
                  <c:v>2004</c:v>
                </c:pt>
                <c:pt idx="49">
                  <c:v>2005</c:v>
                </c:pt>
                <c:pt idx="50">
                  <c:v>2006</c:v>
                </c:pt>
                <c:pt idx="51">
                  <c:v>2007</c:v>
                </c:pt>
                <c:pt idx="52">
                  <c:v>2008</c:v>
                </c:pt>
                <c:pt idx="53">
                  <c:v>2009</c:v>
                </c:pt>
                <c:pt idx="54">
                  <c:v>2010</c:v>
                </c:pt>
                <c:pt idx="55">
                  <c:v>2011</c:v>
                </c:pt>
                <c:pt idx="56">
                  <c:v>2012</c:v>
                </c:pt>
                <c:pt idx="57">
                  <c:v>2013*</c:v>
                </c:pt>
                <c:pt idx="58">
                  <c:v>2014*</c:v>
                </c:pt>
              </c:strCache>
            </c:strRef>
          </c:cat>
          <c:val>
            <c:numRef>
              <c:f>[4]NSF!$O$10:$O$68</c:f>
              <c:numCache>
                <c:formatCode>General</c:formatCode>
                <c:ptCount val="59"/>
                <c:pt idx="0">
                  <c:v>0.71489654484651799</c:v>
                </c:pt>
                <c:pt idx="1">
                  <c:v>0.76486603131586195</c:v>
                </c:pt>
                <c:pt idx="2">
                  <c:v>0.76392283819453399</c:v>
                </c:pt>
                <c:pt idx="3">
                  <c:v>0.79976828300846603</c:v>
                </c:pt>
                <c:pt idx="4">
                  <c:v>0.75204290504474103</c:v>
                </c:pt>
                <c:pt idx="5">
                  <c:v>0.72645467197387503</c:v>
                </c:pt>
                <c:pt idx="6">
                  <c:v>0.70798732005130804</c:v>
                </c:pt>
                <c:pt idx="7">
                  <c:v>0.71924672164663594</c:v>
                </c:pt>
                <c:pt idx="8">
                  <c:v>0.72763756880848096</c:v>
                </c:pt>
                <c:pt idx="9">
                  <c:v>0.70937747126109596</c:v>
                </c:pt>
                <c:pt idx="10">
                  <c:v>0.69581296334662202</c:v>
                </c:pt>
                <c:pt idx="11">
                  <c:v>0.71980384411757703</c:v>
                </c:pt>
                <c:pt idx="12">
                  <c:v>0.69970482139294998</c:v>
                </c:pt>
                <c:pt idx="13">
                  <c:v>0.70302900960610404</c:v>
                </c:pt>
                <c:pt idx="14">
                  <c:v>0.68049950267088299</c:v>
                </c:pt>
                <c:pt idx="15">
                  <c:v>0.67037689917820198</c:v>
                </c:pt>
                <c:pt idx="16">
                  <c:v>0.66369233072834199</c:v>
                </c:pt>
                <c:pt idx="17">
                  <c:v>0.66777510895287695</c:v>
                </c:pt>
                <c:pt idx="18">
                  <c:v>0.64530760486080296</c:v>
                </c:pt>
                <c:pt idx="19">
                  <c:v>0.64652700603577395</c:v>
                </c:pt>
                <c:pt idx="20">
                  <c:v>0.63332736275062895</c:v>
                </c:pt>
                <c:pt idx="21">
                  <c:v>0.63693057045522095</c:v>
                </c:pt>
                <c:pt idx="22">
                  <c:v>0.62829533463103704</c:v>
                </c:pt>
                <c:pt idx="23">
                  <c:v>0.625690110215113</c:v>
                </c:pt>
                <c:pt idx="24">
                  <c:v>0.61122326354509404</c:v>
                </c:pt>
                <c:pt idx="25">
                  <c:v>0.63107757255605101</c:v>
                </c:pt>
                <c:pt idx="26">
                  <c:v>0.64256767478149801</c:v>
                </c:pt>
                <c:pt idx="27">
                  <c:v>0.63180162544308205</c:v>
                </c:pt>
                <c:pt idx="28">
                  <c:v>0.64526179065344602</c:v>
                </c:pt>
                <c:pt idx="29">
                  <c:v>0.66638614305153498</c:v>
                </c:pt>
                <c:pt idx="30">
                  <c:v>0.67902275413750701</c:v>
                </c:pt>
                <c:pt idx="31">
                  <c:v>0.67530639083255495</c:v>
                </c:pt>
                <c:pt idx="32">
                  <c:v>0.67147553458573905</c:v>
                </c:pt>
                <c:pt idx="33">
                  <c:v>0.66183488049893902</c:v>
                </c:pt>
                <c:pt idx="34">
                  <c:v>0.65980893705046695</c:v>
                </c:pt>
                <c:pt idx="35">
                  <c:v>0.60896781853155402</c:v>
                </c:pt>
                <c:pt idx="36">
                  <c:v>0.62662553803714705</c:v>
                </c:pt>
                <c:pt idx="37">
                  <c:v>0.60052162977923296</c:v>
                </c:pt>
                <c:pt idx="38">
                  <c:v>0.592309808867027</c:v>
                </c:pt>
                <c:pt idx="39">
                  <c:v>0.58299264910489002</c:v>
                </c:pt>
                <c:pt idx="40">
                  <c:v>0.58228394354507096</c:v>
                </c:pt>
                <c:pt idx="41">
                  <c:v>0.57945519726751205</c:v>
                </c:pt>
                <c:pt idx="42">
                  <c:v>0.57112401534275903</c:v>
                </c:pt>
                <c:pt idx="43">
                  <c:v>0.55498756036285402</c:v>
                </c:pt>
                <c:pt idx="44">
                  <c:v>0.493209500547238</c:v>
                </c:pt>
                <c:pt idx="45">
                  <c:v>0.47079651547853002</c:v>
                </c:pt>
                <c:pt idx="46">
                  <c:v>0.487702207152718</c:v>
                </c:pt>
                <c:pt idx="47">
                  <c:v>0.50668217240560598</c:v>
                </c:pt>
                <c:pt idx="48">
                  <c:v>0.52390745573308695</c:v>
                </c:pt>
                <c:pt idx="49">
                  <c:v>0.54784004363763705</c:v>
                </c:pt>
                <c:pt idx="50">
                  <c:v>0.56020970648726698</c:v>
                </c:pt>
                <c:pt idx="51">
                  <c:v>0.57494618166724998</c:v>
                </c:pt>
                <c:pt idx="52">
                  <c:v>0.575993112118244</c:v>
                </c:pt>
                <c:pt idx="53">
                  <c:v>0.54857291883744297</c:v>
                </c:pt>
                <c:pt idx="54">
                  <c:v>0.54594997937690204</c:v>
                </c:pt>
                <c:pt idx="55">
                  <c:v>0.57175179034641599</c:v>
                </c:pt>
                <c:pt idx="56">
                  <c:v>0.55268215614440297</c:v>
                </c:pt>
                <c:pt idx="57">
                  <c:v>0.53474249014036901</c:v>
                </c:pt>
                <c:pt idx="58">
                  <c:v>0.50935338858009305</c:v>
                </c:pt>
              </c:numCache>
            </c:numRef>
          </c:val>
        </c:ser>
        <c:dLbls>
          <c:showLegendKey val="0"/>
          <c:showVal val="0"/>
          <c:showCatName val="0"/>
          <c:showSerName val="0"/>
          <c:showPercent val="0"/>
          <c:showBubbleSize val="0"/>
        </c:dLbls>
        <c:axId val="114456448"/>
        <c:axId val="114458624"/>
      </c:areaChart>
      <c:catAx>
        <c:axId val="114456448"/>
        <c:scaling>
          <c:orientation val="minMax"/>
        </c:scaling>
        <c:delete val="0"/>
        <c:axPos val="b"/>
        <c:title>
          <c:tx>
            <c:rich>
              <a:bodyPr/>
              <a:lstStyle/>
              <a:p>
                <a:pPr>
                  <a:defRPr/>
                </a:pPr>
                <a:r>
                  <a:rPr lang="en-US"/>
                  <a:t>Fiscal Year</a:t>
                </a:r>
              </a:p>
            </c:rich>
          </c:tx>
          <c:layout/>
          <c:overlay val="0"/>
        </c:title>
        <c:majorTickMark val="out"/>
        <c:minorTickMark val="none"/>
        <c:tickLblPos val="nextTo"/>
        <c:crossAx val="114458624"/>
        <c:crosses val="autoZero"/>
        <c:auto val="1"/>
        <c:lblAlgn val="ctr"/>
        <c:lblOffset val="100"/>
        <c:noMultiLvlLbl val="0"/>
      </c:catAx>
      <c:valAx>
        <c:axId val="114458624"/>
        <c:scaling>
          <c:orientation val="minMax"/>
        </c:scaling>
        <c:delete val="0"/>
        <c:axPos val="l"/>
        <c:majorGridlines/>
        <c:title>
          <c:tx>
            <c:rich>
              <a:bodyPr rot="-5400000" vert="horz"/>
              <a:lstStyle/>
              <a:p>
                <a:pPr>
                  <a:defRPr/>
                </a:pPr>
                <a:r>
                  <a:rPr lang="en-US"/>
                  <a:t>Share of Total Federal R&amp;D Spending</a:t>
                </a:r>
              </a:p>
            </c:rich>
          </c:tx>
          <c:layout/>
          <c:overlay val="0"/>
        </c:title>
        <c:numFmt formatCode="0%" sourceLinked="1"/>
        <c:majorTickMark val="out"/>
        <c:minorTickMark val="none"/>
        <c:tickLblPos val="nextTo"/>
        <c:crossAx val="114456448"/>
        <c:crosses val="autoZero"/>
        <c:crossBetween val="midCat"/>
      </c:valAx>
    </c:plotArea>
    <c:legend>
      <c:legendPos val="r"/>
      <c:layout>
        <c:manualLayout>
          <c:xMode val="edge"/>
          <c:yMode val="edge"/>
          <c:x val="0.83061535961295019"/>
          <c:y val="0.89617433179266381"/>
          <c:w val="0.15612585475957344"/>
          <c:h val="8.9500822431110835E-2"/>
        </c:manualLayout>
      </c:layout>
      <c:overlay val="0"/>
      <c:spPr>
        <a:ln>
          <a:solidFill>
            <a:schemeClr val="tx1"/>
          </a:solidFill>
        </a:ln>
      </c:spPr>
    </c:legend>
    <c:plotVisOnly val="1"/>
    <c:dispBlanksAs val="zero"/>
    <c:showDLblsOverMax val="0"/>
  </c:chart>
  <c:txPr>
    <a:bodyPr/>
    <a:lstStyle/>
    <a:p>
      <a:pPr>
        <a:defRPr>
          <a:latin typeface="Arial" panose="020B0604020202020204" pitchFamily="34" charset="0"/>
          <a:cs typeface="Arial" panose="020B0604020202020204" pitchFamily="34" charset="0"/>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5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5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5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20699" cy="627043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0.01286</cdr:x>
      <cdr:y>0.94255</cdr:y>
    </cdr:from>
    <cdr:to>
      <cdr:x>0.37285</cdr:x>
      <cdr:y>0.98544</cdr:y>
    </cdr:to>
    <cdr:sp macro="" textlink="">
      <cdr:nvSpPr>
        <cdr:cNvPr id="3" name="TextBox 2"/>
        <cdr:cNvSpPr txBox="1"/>
      </cdr:nvSpPr>
      <cdr:spPr>
        <a:xfrm xmlns:a="http://schemas.openxmlformats.org/drawingml/2006/main">
          <a:off x="110835" y="5910216"/>
          <a:ext cx="3103420" cy="2689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a:latin typeface="Arial" panose="020B0604020202020204" pitchFamily="34" charset="0"/>
              <a:cs typeface="Arial" panose="020B0604020202020204" pitchFamily="34" charset="0"/>
            </a:rPr>
            <a:t>Source: SSTI;</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AAAS Analysis of Historical Budgets</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31382" cy="62622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0.01232</cdr:x>
      <cdr:y>0.93388</cdr:y>
    </cdr:from>
    <cdr:to>
      <cdr:x>0.54482</cdr:x>
      <cdr:y>0.98544</cdr:y>
    </cdr:to>
    <cdr:sp macro="" textlink="">
      <cdr:nvSpPr>
        <cdr:cNvPr id="2" name="TextBox 1"/>
        <cdr:cNvSpPr txBox="1"/>
      </cdr:nvSpPr>
      <cdr:spPr>
        <a:xfrm xmlns:a="http://schemas.openxmlformats.org/drawingml/2006/main">
          <a:off x="106216" y="5855854"/>
          <a:ext cx="4590473" cy="32327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Source: SSTI;</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National Science Foundation, National Center for Science </a:t>
          </a:r>
        </a:p>
        <a:p xmlns:a="http://schemas.openxmlformats.org/drawingml/2006/main">
          <a:r>
            <a:rPr lang="en-US" sz="1000">
              <a:latin typeface="Arial" panose="020B0604020202020204" pitchFamily="34" charset="0"/>
              <a:cs typeface="Arial" panose="020B0604020202020204" pitchFamily="34" charset="0"/>
            </a:rPr>
            <a:t>and Engineering Statistics, Survey of Federal Funds for Research and Development.</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8631382" cy="62622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0.0092</cdr:x>
      <cdr:y>0.93674</cdr:y>
    </cdr:from>
    <cdr:to>
      <cdr:x>0.5417</cdr:x>
      <cdr:y>0.9883</cdr:y>
    </cdr:to>
    <cdr:sp macro="" textlink="">
      <cdr:nvSpPr>
        <cdr:cNvPr id="2" name="TextBox 1"/>
        <cdr:cNvSpPr txBox="1"/>
      </cdr:nvSpPr>
      <cdr:spPr>
        <a:xfrm xmlns:a="http://schemas.openxmlformats.org/drawingml/2006/main">
          <a:off x="79313" y="5873762"/>
          <a:ext cx="4590522" cy="3233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Source: SSTI;</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National Science Foundation,</a:t>
          </a:r>
          <a:r>
            <a:rPr lang="en-US" sz="1000" baseline="0">
              <a:latin typeface="Arial" panose="020B0604020202020204" pitchFamily="34" charset="0"/>
              <a:cs typeface="Arial" panose="020B0604020202020204" pitchFamily="34" charset="0"/>
            </a:rPr>
            <a:t> </a:t>
          </a:r>
          <a:r>
            <a:rPr lang="en-US" sz="1000">
              <a:latin typeface="Arial" panose="020B0604020202020204" pitchFamily="34" charset="0"/>
              <a:cs typeface="Arial" panose="020B0604020202020204" pitchFamily="34" charset="0"/>
            </a:rPr>
            <a:t>National Center for Science </a:t>
          </a:r>
        </a:p>
        <a:p xmlns:a="http://schemas.openxmlformats.org/drawingml/2006/main">
          <a:r>
            <a:rPr lang="en-US" sz="1000">
              <a:latin typeface="Arial" panose="020B0604020202020204" pitchFamily="34" charset="0"/>
              <a:cs typeface="Arial" panose="020B0604020202020204" pitchFamily="34" charset="0"/>
            </a:rPr>
            <a:t>and Engineering Statistics, Survey of Federal Funds for Research and Development.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SHACKEL\My%20Documents\State\st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R\99%20Indicators\Indicators%20Appendix%20Tables\SEI%20Tables--%20Sep%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R\99%20Nat%20Pat\Indicators%20Appendix%20Tables\SEI%20Tables,%20May%2019%20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Dworin/DIGEST/Basic%20Resear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1st"/>
      <sheetName val="reg1"/>
      <sheetName val="Database"/>
      <sheetName val="Data-2001"/>
      <sheetName val="Data-2000"/>
      <sheetName val="1999-2000"/>
      <sheetName val="Data 1987-2000"/>
      <sheetName val="Data-1999"/>
      <sheetName val="GSP1999"/>
      <sheetName val="Working"/>
      <sheetName val="INDA31"/>
      <sheetName val="INDA31Revised"/>
      <sheetName val="INDA32"/>
      <sheetName val="ACADB22"/>
      <sheetName val="ACADB29"/>
      <sheetName val="ACADB74"/>
      <sheetName val="FFC14"/>
      <sheetName val="FFC83"/>
      <sheetName val="FFC85"/>
      <sheetName val="FFC102"/>
      <sheetName val="Data-1998"/>
      <sheetName val="Data 1987-1998"/>
      <sheetName val="GSP-BEA"/>
      <sheetName val="Working2001"/>
      <sheetName val="FFRDC01"/>
      <sheetName val="B29-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c"/>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6b"/>
      <sheetName val="27"/>
      <sheetName val="28"/>
      <sheetName val="29a"/>
      <sheetName val="29b"/>
      <sheetName val="29c"/>
      <sheetName val="29d"/>
      <sheetName val="29e"/>
      <sheetName val="29f"/>
      <sheetName val="29g"/>
      <sheetName val="29h"/>
      <sheetName val="29i"/>
      <sheetName val="29j"/>
      <sheetName val="29k"/>
      <sheetName val="29l"/>
      <sheetName val="30"/>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5"/>
      <sheetName val="46"/>
      <sheetName val="47"/>
      <sheetName val="48"/>
      <sheetName val="49"/>
      <sheetName val="50"/>
      <sheetName val="52"/>
      <sheetName val="53"/>
      <sheetName val="54"/>
      <sheetName val="55"/>
      <sheetName val="56"/>
      <sheetName val="57"/>
      <sheetName val="5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Figure 1"/>
      <sheetName val="Figure 2"/>
      <sheetName val="Figure 3"/>
      <sheetName val="NSF"/>
      <sheetName val="AAAS"/>
      <sheetName val="GDP"/>
      <sheetName val="Expenditures by Source of Funds"/>
      <sheetName val="Basic Research Expenditures"/>
      <sheetName val="Sheet1"/>
      <sheetName val="Intl R&amp;D"/>
      <sheetName val="R&amp;D Performers"/>
      <sheetName val="R&amp;D, BR as Share of GDP"/>
      <sheetName val="Basic Research by Performer"/>
      <sheetName val="Share of R&amp;D, by Performer"/>
    </sheetNames>
    <sheetDataSet>
      <sheetData sheetId="0"/>
      <sheetData sheetId="1" refreshError="1"/>
      <sheetData sheetId="2" refreshError="1"/>
      <sheetData sheetId="3" refreshError="1"/>
      <sheetData sheetId="4">
        <row r="3">
          <cell r="D3" t="str">
            <v>Basic research</v>
          </cell>
          <cell r="E3" t="str">
            <v>Applied research</v>
          </cell>
          <cell r="F3" t="str">
            <v>Development</v>
          </cell>
          <cell r="M3" t="str">
            <v>Basic Research</v>
          </cell>
          <cell r="N3" t="str">
            <v>Applied Research</v>
          </cell>
          <cell r="O3" t="str">
            <v>Development</v>
          </cell>
        </row>
        <row r="10">
          <cell r="A10">
            <v>1956</v>
          </cell>
          <cell r="D10">
            <v>206441</v>
          </cell>
          <cell r="E10">
            <v>645506</v>
          </cell>
          <cell r="F10">
            <v>2136256</v>
          </cell>
          <cell r="M10">
            <v>6.9085333225353193E-2</v>
          </cell>
          <cell r="N10">
            <v>0.216018121928129</v>
          </cell>
          <cell r="O10">
            <v>0.71489654484651799</v>
          </cell>
        </row>
        <row r="11">
          <cell r="A11">
            <v>1957</v>
          </cell>
          <cell r="D11">
            <v>262348</v>
          </cell>
          <cell r="E11">
            <v>662199</v>
          </cell>
          <cell r="F11">
            <v>3007454</v>
          </cell>
          <cell r="M11">
            <v>6.6721244475777097E-2</v>
          </cell>
          <cell r="N11">
            <v>0.16841272420836101</v>
          </cell>
          <cell r="O11">
            <v>0.76486603131586195</v>
          </cell>
        </row>
        <row r="12">
          <cell r="A12">
            <v>1958</v>
          </cell>
          <cell r="D12">
            <v>334543</v>
          </cell>
          <cell r="E12">
            <v>744264</v>
          </cell>
          <cell r="F12">
            <v>3490915</v>
          </cell>
          <cell r="M12">
            <v>7.32086109395714E-2</v>
          </cell>
          <cell r="N12">
            <v>0.162868550865895</v>
          </cell>
          <cell r="O12">
            <v>0.76392283819453399</v>
          </cell>
        </row>
        <row r="13">
          <cell r="A13">
            <v>1959</v>
          </cell>
          <cell r="D13">
            <v>465981</v>
          </cell>
          <cell r="E13">
            <v>874272</v>
          </cell>
          <cell r="F13">
            <v>5353257</v>
          </cell>
          <cell r="M13">
            <v>6.96168378025879E-2</v>
          </cell>
          <cell r="N13">
            <v>0.13061487918894599</v>
          </cell>
          <cell r="O13">
            <v>0.79976828300846603</v>
          </cell>
        </row>
        <row r="14">
          <cell r="A14">
            <v>1960</v>
          </cell>
          <cell r="D14">
            <v>590374</v>
          </cell>
          <cell r="E14">
            <v>1282135</v>
          </cell>
          <cell r="F14">
            <v>5679237</v>
          </cell>
          <cell r="M14">
            <v>7.8177152674361705E-2</v>
          </cell>
          <cell r="N14">
            <v>0.16977994228089799</v>
          </cell>
          <cell r="O14">
            <v>0.75204290504474103</v>
          </cell>
        </row>
        <row r="15">
          <cell r="A15">
            <v>1961</v>
          </cell>
          <cell r="D15">
            <v>814513</v>
          </cell>
          <cell r="E15">
            <v>1663431</v>
          </cell>
          <cell r="F15">
            <v>6580679</v>
          </cell>
          <cell r="M15">
            <v>8.9915763135302099E-2</v>
          </cell>
          <cell r="N15">
            <v>0.18362956489082299</v>
          </cell>
          <cell r="O15">
            <v>0.72645467197387503</v>
          </cell>
        </row>
        <row r="16">
          <cell r="A16">
            <v>1962</v>
          </cell>
          <cell r="D16">
            <v>986314</v>
          </cell>
          <cell r="E16">
            <v>2018481</v>
          </cell>
          <cell r="F16">
            <v>7285152</v>
          </cell>
          <cell r="M16">
            <v>9.5852194379621197E-2</v>
          </cell>
          <cell r="N16">
            <v>0.19616048556907001</v>
          </cell>
          <cell r="O16">
            <v>0.70798732005130804</v>
          </cell>
        </row>
        <row r="17">
          <cell r="A17">
            <v>1963</v>
          </cell>
          <cell r="D17">
            <v>1151753</v>
          </cell>
          <cell r="E17">
            <v>2356150</v>
          </cell>
          <cell r="F17">
            <v>8986708</v>
          </cell>
          <cell r="M17">
            <v>9.2179980633250599E-2</v>
          </cell>
          <cell r="N17">
            <v>0.188573297720113</v>
          </cell>
          <cell r="O17">
            <v>0.71924672164663594</v>
          </cell>
        </row>
        <row r="18">
          <cell r="A18">
            <v>1964</v>
          </cell>
          <cell r="D18">
            <v>1303000</v>
          </cell>
          <cell r="E18">
            <v>2571452</v>
          </cell>
          <cell r="F18">
            <v>10350902</v>
          </cell>
          <cell r="M18">
            <v>9.1597017550494694E-2</v>
          </cell>
          <cell r="N18">
            <v>0.180765413641024</v>
          </cell>
          <cell r="O18">
            <v>0.72763756880848096</v>
          </cell>
        </row>
        <row r="19">
          <cell r="A19">
            <v>1965</v>
          </cell>
          <cell r="D19">
            <v>1435469</v>
          </cell>
          <cell r="E19">
            <v>2811761</v>
          </cell>
          <cell r="F19">
            <v>10367019</v>
          </cell>
          <cell r="M19">
            <v>9.8223931999516401E-2</v>
          </cell>
          <cell r="N19">
            <v>0.192398596739388</v>
          </cell>
          <cell r="O19">
            <v>0.70937747126109596</v>
          </cell>
        </row>
        <row r="20">
          <cell r="A20">
            <v>1966</v>
          </cell>
          <cell r="D20">
            <v>1579181</v>
          </cell>
          <cell r="E20">
            <v>3081066</v>
          </cell>
          <cell r="F20">
            <v>10660087</v>
          </cell>
          <cell r="M20">
            <v>0.10307745248896</v>
          </cell>
          <cell r="N20">
            <v>0.20110958416441799</v>
          </cell>
          <cell r="O20">
            <v>0.69581296334662202</v>
          </cell>
        </row>
        <row r="21">
          <cell r="A21">
            <v>1967</v>
          </cell>
          <cell r="D21">
            <v>1845847</v>
          </cell>
          <cell r="E21">
            <v>2785543</v>
          </cell>
          <cell r="F21">
            <v>11897709</v>
          </cell>
          <cell r="M21">
            <v>0.11167257211055499</v>
          </cell>
          <cell r="N21">
            <v>0.16852358377186799</v>
          </cell>
          <cell r="O21">
            <v>0.71980384411757703</v>
          </cell>
        </row>
        <row r="22">
          <cell r="A22">
            <v>1968</v>
          </cell>
          <cell r="D22">
            <v>1840562</v>
          </cell>
          <cell r="E22">
            <v>2940500</v>
          </cell>
          <cell r="F22">
            <v>11140146</v>
          </cell>
          <cell r="M22">
            <v>0.115604418961174</v>
          </cell>
          <cell r="N22">
            <v>0.184690759645876</v>
          </cell>
          <cell r="O22">
            <v>0.69970482139294998</v>
          </cell>
        </row>
        <row r="23">
          <cell r="A23">
            <v>1969</v>
          </cell>
          <cell r="D23">
            <v>1944773</v>
          </cell>
          <cell r="E23">
            <v>2700117</v>
          </cell>
          <cell r="F23">
            <v>10995998</v>
          </cell>
          <cell r="M23">
            <v>0.124339040085192</v>
          </cell>
          <cell r="N23">
            <v>0.17263195030870401</v>
          </cell>
          <cell r="O23">
            <v>0.70302900960610404</v>
          </cell>
        </row>
        <row r="24">
          <cell r="A24">
            <v>1970</v>
          </cell>
          <cell r="D24">
            <v>1925908</v>
          </cell>
          <cell r="E24">
            <v>2974890</v>
          </cell>
          <cell r="F24">
            <v>10438139</v>
          </cell>
          <cell r="M24">
            <v>0.12555681009707501</v>
          </cell>
          <cell r="N24">
            <v>0.193943687232042</v>
          </cell>
          <cell r="O24">
            <v>0.68049950267088299</v>
          </cell>
        </row>
        <row r="25">
          <cell r="A25">
            <v>1971</v>
          </cell>
          <cell r="D25">
            <v>1980141</v>
          </cell>
          <cell r="E25">
            <v>3143030</v>
          </cell>
          <cell r="F25">
            <v>10419341</v>
          </cell>
          <cell r="M25">
            <v>0.12740160663861799</v>
          </cell>
          <cell r="N25">
            <v>0.20222149418318</v>
          </cell>
          <cell r="O25">
            <v>0.67037689917820198</v>
          </cell>
        </row>
        <row r="26">
          <cell r="A26">
            <v>1972</v>
          </cell>
          <cell r="D26">
            <v>2186937</v>
          </cell>
          <cell r="E26">
            <v>3360759</v>
          </cell>
          <cell r="F26">
            <v>10948199</v>
          </cell>
          <cell r="M26">
            <v>0.13257461932195899</v>
          </cell>
          <cell r="N26">
            <v>0.20373304994970001</v>
          </cell>
          <cell r="O26">
            <v>0.66369233072834199</v>
          </cell>
        </row>
        <row r="27">
          <cell r="A27">
            <v>1973</v>
          </cell>
          <cell r="D27">
            <v>2232006</v>
          </cell>
          <cell r="E27">
            <v>3349423</v>
          </cell>
          <cell r="F27">
            <v>11218724</v>
          </cell>
          <cell r="M27">
            <v>0.13285629005878699</v>
          </cell>
          <cell r="N27">
            <v>0.199368600988336</v>
          </cell>
          <cell r="O27">
            <v>0.66777510895287695</v>
          </cell>
        </row>
        <row r="28">
          <cell r="A28">
            <v>1974</v>
          </cell>
          <cell r="D28">
            <v>2387681</v>
          </cell>
          <cell r="E28">
            <v>3787559</v>
          </cell>
          <cell r="F28">
            <v>11234888</v>
          </cell>
          <cell r="M28">
            <v>0.137143219165304</v>
          </cell>
          <cell r="N28">
            <v>0.21754917597389301</v>
          </cell>
          <cell r="O28">
            <v>0.64530760486080296</v>
          </cell>
        </row>
        <row r="29">
          <cell r="A29">
            <v>1975</v>
          </cell>
          <cell r="D29">
            <v>2588427</v>
          </cell>
          <cell r="E29">
            <v>4141281</v>
          </cell>
          <cell r="F29">
            <v>12309110</v>
          </cell>
          <cell r="M29">
            <v>0.135955236296707</v>
          </cell>
          <cell r="N29">
            <v>0.21751775766751899</v>
          </cell>
          <cell r="O29">
            <v>0.64652700603577395</v>
          </cell>
        </row>
        <row r="30">
          <cell r="A30">
            <v>1976</v>
          </cell>
          <cell r="D30">
            <v>2767454</v>
          </cell>
          <cell r="E30">
            <v>4851878</v>
          </cell>
          <cell r="F30">
            <v>13160326</v>
          </cell>
          <cell r="M30">
            <v>0.133180921456936</v>
          </cell>
          <cell r="N30">
            <v>0.233491715792435</v>
          </cell>
          <cell r="O30">
            <v>0.63332736275062895</v>
          </cell>
        </row>
        <row r="31">
          <cell r="A31">
            <v>1977</v>
          </cell>
          <cell r="D31">
            <v>3258640</v>
          </cell>
          <cell r="E31">
            <v>5255475</v>
          </cell>
          <cell r="F31">
            <v>14936262</v>
          </cell>
          <cell r="M31">
            <v>0.138958960020131</v>
          </cell>
          <cell r="N31">
            <v>0.224110469524648</v>
          </cell>
          <cell r="O31">
            <v>0.63693057045522095</v>
          </cell>
        </row>
        <row r="32">
          <cell r="A32">
            <v>1978</v>
          </cell>
          <cell r="D32">
            <v>3698604</v>
          </cell>
          <cell r="E32">
            <v>5908154</v>
          </cell>
          <cell r="F32">
            <v>16238379</v>
          </cell>
          <cell r="M32">
            <v>0.14310638012868701</v>
          </cell>
          <cell r="N32">
            <v>0.22859828524027601</v>
          </cell>
          <cell r="O32">
            <v>0.62829533463103704</v>
          </cell>
        </row>
        <row r="33">
          <cell r="A33">
            <v>1979</v>
          </cell>
          <cell r="D33">
            <v>4192665</v>
          </cell>
          <cell r="E33">
            <v>6342340</v>
          </cell>
          <cell r="F33">
            <v>17610137</v>
          </cell>
          <cell r="M33">
            <v>0.14896584995023299</v>
          </cell>
          <cell r="N33">
            <v>0.22534403983465401</v>
          </cell>
          <cell r="O33">
            <v>0.625690110215113</v>
          </cell>
        </row>
        <row r="34">
          <cell r="A34">
            <v>1980</v>
          </cell>
          <cell r="D34">
            <v>4674156</v>
          </cell>
          <cell r="E34">
            <v>6923222</v>
          </cell>
          <cell r="F34">
            <v>18233054</v>
          </cell>
          <cell r="M34">
            <v>0.156690858516565</v>
          </cell>
          <cell r="N34">
            <v>0.23208587793834201</v>
          </cell>
          <cell r="O34">
            <v>0.61122326354509404</v>
          </cell>
        </row>
        <row r="35">
          <cell r="A35">
            <v>1981</v>
          </cell>
          <cell r="D35">
            <v>5041295</v>
          </cell>
          <cell r="E35">
            <v>7171485</v>
          </cell>
          <cell r="F35">
            <v>20891144</v>
          </cell>
          <cell r="M35">
            <v>0.15228693130155799</v>
          </cell>
          <cell r="N35">
            <v>0.216635496142391</v>
          </cell>
          <cell r="O35">
            <v>0.63107757255605101</v>
          </cell>
        </row>
        <row r="36">
          <cell r="A36">
            <v>1982</v>
          </cell>
          <cell r="D36">
            <v>5481605</v>
          </cell>
          <cell r="E36">
            <v>7540580</v>
          </cell>
          <cell r="F36">
            <v>23410404</v>
          </cell>
          <cell r="M36">
            <v>0.15045883782785799</v>
          </cell>
          <cell r="N36">
            <v>0.206973487390644</v>
          </cell>
          <cell r="O36">
            <v>0.64256767478149801</v>
          </cell>
        </row>
        <row r="37">
          <cell r="A37">
            <v>1983</v>
          </cell>
          <cell r="D37">
            <v>6260131</v>
          </cell>
          <cell r="E37">
            <v>7993394</v>
          </cell>
          <cell r="F37">
            <v>24458012</v>
          </cell>
          <cell r="M37">
            <v>0.161712282310051</v>
          </cell>
          <cell r="N37">
            <v>0.20648609224686701</v>
          </cell>
          <cell r="O37">
            <v>0.63180162544308205</v>
          </cell>
        </row>
        <row r="38">
          <cell r="A38">
            <v>1984</v>
          </cell>
          <cell r="D38">
            <v>7067359</v>
          </cell>
          <cell r="E38">
            <v>7911414</v>
          </cell>
          <cell r="F38">
            <v>27246092</v>
          </cell>
          <cell r="M38">
            <v>0.16737434210861299</v>
          </cell>
          <cell r="N38">
            <v>0.18736386723794099</v>
          </cell>
          <cell r="O38">
            <v>0.64526179065344602</v>
          </cell>
        </row>
        <row r="39">
          <cell r="A39">
            <v>1985</v>
          </cell>
          <cell r="D39">
            <v>7818682</v>
          </cell>
          <cell r="E39">
            <v>8314739</v>
          </cell>
          <cell r="F39">
            <v>32226144</v>
          </cell>
          <cell r="M39">
            <v>0.161678087881891</v>
          </cell>
          <cell r="N39">
            <v>0.17193576906657501</v>
          </cell>
          <cell r="O39">
            <v>0.66638614305153498</v>
          </cell>
        </row>
        <row r="40">
          <cell r="A40">
            <v>1986</v>
          </cell>
          <cell r="D40">
            <v>8153076</v>
          </cell>
          <cell r="E40">
            <v>8349123</v>
          </cell>
          <cell r="F40">
            <v>34910165</v>
          </cell>
          <cell r="M40">
            <v>0.15858200957263899</v>
          </cell>
          <cell r="N40">
            <v>0.162395236289854</v>
          </cell>
          <cell r="O40">
            <v>0.67902275413750701</v>
          </cell>
        </row>
        <row r="41">
          <cell r="A41">
            <v>1987</v>
          </cell>
          <cell r="D41">
            <v>8942425</v>
          </cell>
          <cell r="E41">
            <v>8998096</v>
          </cell>
          <cell r="F41">
            <v>37313172</v>
          </cell>
          <cell r="M41">
            <v>0.16184302830219899</v>
          </cell>
          <cell r="N41">
            <v>0.16285058086524601</v>
          </cell>
          <cell r="O41">
            <v>0.67530639083255495</v>
          </cell>
        </row>
        <row r="42">
          <cell r="A42">
            <v>1988</v>
          </cell>
          <cell r="D42">
            <v>9473618</v>
          </cell>
          <cell r="E42">
            <v>9176527</v>
          </cell>
          <cell r="F42">
            <v>38119280</v>
          </cell>
          <cell r="M42">
            <v>0.16687887890356501</v>
          </cell>
          <cell r="N42">
            <v>0.16164558651069699</v>
          </cell>
          <cell r="O42">
            <v>0.67147553458573905</v>
          </cell>
        </row>
        <row r="43">
          <cell r="A43">
            <v>1989</v>
          </cell>
          <cell r="D43">
            <v>10602011</v>
          </cell>
          <cell r="E43">
            <v>10163520</v>
          </cell>
          <cell r="F43">
            <v>40640953</v>
          </cell>
          <cell r="M43">
            <v>0.172652956322984</v>
          </cell>
          <cell r="N43">
            <v>0.16551216317807699</v>
          </cell>
          <cell r="O43">
            <v>0.66183488049893902</v>
          </cell>
        </row>
        <row r="44">
          <cell r="A44">
            <v>1990</v>
          </cell>
          <cell r="D44">
            <v>11285593</v>
          </cell>
          <cell r="E44">
            <v>10336771</v>
          </cell>
          <cell r="F44">
            <v>41937107</v>
          </cell>
          <cell r="M44">
            <v>0.17755958038102601</v>
          </cell>
          <cell r="N44">
            <v>0.16263148256850701</v>
          </cell>
          <cell r="O44">
            <v>0.65980893705046695</v>
          </cell>
        </row>
        <row r="45">
          <cell r="A45">
            <v>1991</v>
          </cell>
          <cell r="D45">
            <v>12170794</v>
          </cell>
          <cell r="E45">
            <v>11797583</v>
          </cell>
          <cell r="F45">
            <v>37326775</v>
          </cell>
          <cell r="M45">
            <v>0.198560466902831</v>
          </cell>
          <cell r="N45">
            <v>0.19247171456561499</v>
          </cell>
          <cell r="O45">
            <v>0.60896781853155402</v>
          </cell>
        </row>
        <row r="46">
          <cell r="A46">
            <v>1992</v>
          </cell>
          <cell r="D46">
            <v>12489864</v>
          </cell>
          <cell r="E46">
            <v>12000734</v>
          </cell>
          <cell r="F46">
            <v>41101992</v>
          </cell>
          <cell r="M46">
            <v>0.19041577714799801</v>
          </cell>
          <cell r="N46">
            <v>0.182958684814855</v>
          </cell>
          <cell r="O46">
            <v>0.62662553803714705</v>
          </cell>
        </row>
        <row r="47">
          <cell r="A47">
            <v>1993</v>
          </cell>
          <cell r="D47">
            <v>13399121</v>
          </cell>
          <cell r="E47">
            <v>13491376</v>
          </cell>
          <cell r="F47">
            <v>40423528</v>
          </cell>
          <cell r="M47">
            <v>0.19905392672626501</v>
          </cell>
          <cell r="N47">
            <v>0.200424443494502</v>
          </cell>
          <cell r="O47">
            <v>0.60052162977923296</v>
          </cell>
        </row>
        <row r="48">
          <cell r="A48">
            <v>1994</v>
          </cell>
          <cell r="D48">
            <v>13523476</v>
          </cell>
          <cell r="E48">
            <v>13887733</v>
          </cell>
          <cell r="F48">
            <v>39824181</v>
          </cell>
          <cell r="M48">
            <v>0.20113627659481101</v>
          </cell>
          <cell r="N48">
            <v>0.20655391453816199</v>
          </cell>
          <cell r="O48">
            <v>0.592309808867027</v>
          </cell>
        </row>
        <row r="49">
          <cell r="A49">
            <v>1995</v>
          </cell>
          <cell r="D49">
            <v>13877031</v>
          </cell>
          <cell r="E49">
            <v>14557365</v>
          </cell>
          <cell r="F49">
            <v>39752402</v>
          </cell>
          <cell r="M49">
            <v>0.203514923812671</v>
          </cell>
          <cell r="N49">
            <v>0.21349242708243901</v>
          </cell>
          <cell r="O49">
            <v>0.58299264910489002</v>
          </cell>
        </row>
        <row r="50">
          <cell r="A50">
            <v>1996</v>
          </cell>
          <cell r="D50">
            <v>14464035</v>
          </cell>
          <cell r="E50">
            <v>13795729</v>
          </cell>
          <cell r="F50">
            <v>39393283</v>
          </cell>
          <cell r="M50">
            <v>0.213797244047264</v>
          </cell>
          <cell r="N50">
            <v>0.20391881240766599</v>
          </cell>
          <cell r="O50">
            <v>0.58228394354507096</v>
          </cell>
        </row>
        <row r="51">
          <cell r="A51">
            <v>1997</v>
          </cell>
          <cell r="D51">
            <v>14941892</v>
          </cell>
          <cell r="E51">
            <v>14423397</v>
          </cell>
          <cell r="F51">
            <v>40461490</v>
          </cell>
          <cell r="M51">
            <v>0.213985124532237</v>
          </cell>
          <cell r="N51">
            <v>0.20655967820025001</v>
          </cell>
          <cell r="O51">
            <v>0.57945519726751205</v>
          </cell>
        </row>
        <row r="52">
          <cell r="A52">
            <v>1998</v>
          </cell>
          <cell r="D52">
            <v>15613012</v>
          </cell>
          <cell r="E52">
            <v>15309257</v>
          </cell>
          <cell r="F52">
            <v>41178455</v>
          </cell>
          <cell r="M52">
            <v>0.216544455226275</v>
          </cell>
          <cell r="N52">
            <v>0.212331529430967</v>
          </cell>
          <cell r="O52">
            <v>0.57112401534275903</v>
          </cell>
        </row>
        <row r="53">
          <cell r="A53">
            <v>1999</v>
          </cell>
          <cell r="D53">
            <v>17443653</v>
          </cell>
          <cell r="E53">
            <v>16083861</v>
          </cell>
          <cell r="F53">
            <v>41813108</v>
          </cell>
          <cell r="M53">
            <v>0.231530514839657</v>
          </cell>
          <cell r="N53">
            <v>0.21348192479748801</v>
          </cell>
          <cell r="O53">
            <v>0.55498756036285402</v>
          </cell>
        </row>
        <row r="54">
          <cell r="A54">
            <v>2000</v>
          </cell>
          <cell r="D54">
            <v>19569849</v>
          </cell>
          <cell r="E54">
            <v>18900781</v>
          </cell>
          <cell r="F54">
            <v>37439692</v>
          </cell>
          <cell r="M54">
            <v>0.25780221298494799</v>
          </cell>
          <cell r="N54">
            <v>0.24898828646781401</v>
          </cell>
          <cell r="O54">
            <v>0.493209500547238</v>
          </cell>
        </row>
        <row r="55">
          <cell r="A55">
            <v>2001</v>
          </cell>
          <cell r="D55">
            <v>21958136</v>
          </cell>
          <cell r="E55">
            <v>22755600</v>
          </cell>
          <cell r="F55">
            <v>39778784</v>
          </cell>
          <cell r="M55">
            <v>0.25988260262565299</v>
          </cell>
          <cell r="N55">
            <v>0.26932088189581799</v>
          </cell>
          <cell r="O55">
            <v>0.47079651547853002</v>
          </cell>
        </row>
        <row r="56">
          <cell r="A56">
            <v>2002</v>
          </cell>
          <cell r="D56">
            <v>23668345</v>
          </cell>
          <cell r="E56">
            <v>24338366</v>
          </cell>
          <cell r="F56">
            <v>45701893</v>
          </cell>
          <cell r="M56">
            <v>0.25257387251228303</v>
          </cell>
          <cell r="N56">
            <v>0.25972392033499903</v>
          </cell>
          <cell r="O56">
            <v>0.487702207152718</v>
          </cell>
        </row>
        <row r="57">
          <cell r="A57">
            <v>2003</v>
          </cell>
          <cell r="D57">
            <v>24751441</v>
          </cell>
          <cell r="E57">
            <v>26320402</v>
          </cell>
          <cell r="F57">
            <v>52455417</v>
          </cell>
          <cell r="M57">
            <v>0.2390813878393</v>
          </cell>
          <cell r="N57">
            <v>0.25423643975509402</v>
          </cell>
          <cell r="O57">
            <v>0.50668217240560598</v>
          </cell>
        </row>
        <row r="58">
          <cell r="A58">
            <v>2004</v>
          </cell>
          <cell r="D58">
            <v>26120663</v>
          </cell>
          <cell r="E58">
            <v>27237148</v>
          </cell>
          <cell r="F58">
            <v>58716641</v>
          </cell>
          <cell r="M58">
            <v>0.23306527521544301</v>
          </cell>
          <cell r="N58">
            <v>0.24302726905146901</v>
          </cell>
          <cell r="O58">
            <v>0.52390745573308695</v>
          </cell>
        </row>
        <row r="59">
          <cell r="A59">
            <v>2005</v>
          </cell>
          <cell r="D59">
            <v>27140335</v>
          </cell>
          <cell r="E59">
            <v>26597910</v>
          </cell>
          <cell r="F59">
            <v>65109619</v>
          </cell>
          <cell r="M59">
            <v>0.22836199226937701</v>
          </cell>
          <cell r="N59">
            <v>0.223797964092985</v>
          </cell>
          <cell r="O59">
            <v>0.54784004363763705</v>
          </cell>
        </row>
        <row r="60">
          <cell r="A60">
            <v>2006</v>
          </cell>
          <cell r="D60">
            <v>26584592</v>
          </cell>
          <cell r="E60">
            <v>26951058</v>
          </cell>
          <cell r="F60">
            <v>68194299</v>
          </cell>
          <cell r="M60">
            <v>0.218389905018362</v>
          </cell>
          <cell r="N60">
            <v>0.22140038849437099</v>
          </cell>
          <cell r="O60">
            <v>0.56020970648726698</v>
          </cell>
        </row>
        <row r="61">
          <cell r="A61">
            <v>2007</v>
          </cell>
          <cell r="D61">
            <v>26865786</v>
          </cell>
          <cell r="E61">
            <v>27227779</v>
          </cell>
          <cell r="F61">
            <v>73169296</v>
          </cell>
          <cell r="M61">
            <v>0.21110468355728701</v>
          </cell>
          <cell r="N61">
            <v>0.21394913477546301</v>
          </cell>
          <cell r="O61">
            <v>0.57494618166724998</v>
          </cell>
        </row>
        <row r="62">
          <cell r="A62">
            <v>2008</v>
          </cell>
          <cell r="D62">
            <v>27153966</v>
          </cell>
          <cell r="E62">
            <v>26739712</v>
          </cell>
          <cell r="F62">
            <v>73211988.299999997</v>
          </cell>
          <cell r="M62">
            <v>0.21363300937276899</v>
          </cell>
          <cell r="N62">
            <v>0.21037387850898701</v>
          </cell>
          <cell r="O62">
            <v>0.575993112118244</v>
          </cell>
        </row>
        <row r="63">
          <cell r="A63">
            <v>2009</v>
          </cell>
          <cell r="D63">
            <v>32879356.899999999</v>
          </cell>
          <cell r="E63">
            <v>30812515</v>
          </cell>
          <cell r="F63">
            <v>77398183.400000006</v>
          </cell>
          <cell r="M63">
            <v>0.23303808942021001</v>
          </cell>
          <cell r="N63">
            <v>0.21838899245111401</v>
          </cell>
          <cell r="O63">
            <v>0.54857291883744297</v>
          </cell>
        </row>
        <row r="64">
          <cell r="A64">
            <v>2010</v>
          </cell>
          <cell r="D64">
            <v>31795342.199999999</v>
          </cell>
          <cell r="E64">
            <v>31932631.100000001</v>
          </cell>
          <cell r="F64">
            <v>76626547.900000006</v>
          </cell>
          <cell r="M64">
            <v>0.22653593165941799</v>
          </cell>
          <cell r="N64">
            <v>0.22751408967616099</v>
          </cell>
          <cell r="O64">
            <v>0.54594997937690204</v>
          </cell>
        </row>
        <row r="65">
          <cell r="A65">
            <v>2011</v>
          </cell>
          <cell r="D65">
            <v>29313593.300000001</v>
          </cell>
          <cell r="E65">
            <v>28710112.800000001</v>
          </cell>
          <cell r="F65">
            <v>77467125.599999994</v>
          </cell>
          <cell r="M65">
            <v>0.21635112082642899</v>
          </cell>
          <cell r="N65">
            <v>0.21189708882715499</v>
          </cell>
          <cell r="O65">
            <v>0.57175179034641599</v>
          </cell>
        </row>
        <row r="66">
          <cell r="A66">
            <v>2012</v>
          </cell>
          <cell r="D66">
            <v>30958892.899999999</v>
          </cell>
          <cell r="E66">
            <v>30987974.899999999</v>
          </cell>
          <cell r="F66">
            <v>76538257.700000003</v>
          </cell>
          <cell r="M66">
            <v>0.22355392184235301</v>
          </cell>
          <cell r="N66">
            <v>0.22376392273534401</v>
          </cell>
          <cell r="O66">
            <v>0.55268215614440297</v>
          </cell>
        </row>
        <row r="67">
          <cell r="A67" t="str">
            <v>2013*</v>
          </cell>
          <cell r="D67">
            <v>31191090</v>
          </cell>
          <cell r="E67">
            <v>30425596</v>
          </cell>
          <cell r="F67">
            <v>70818975.200000003</v>
          </cell>
          <cell r="M67">
            <v>0.23551881525662599</v>
          </cell>
          <cell r="N67">
            <v>0.229738695358089</v>
          </cell>
          <cell r="O67">
            <v>0.53474249014036901</v>
          </cell>
        </row>
        <row r="68">
          <cell r="A68" t="str">
            <v>2014*</v>
          </cell>
          <cell r="D68">
            <v>32541191.399999999</v>
          </cell>
          <cell r="E68">
            <v>31658202.699999999</v>
          </cell>
          <cell r="F68">
            <v>66647110.399999999</v>
          </cell>
          <cell r="M68">
            <v>0.24869744552381001</v>
          </cell>
          <cell r="N68">
            <v>0.24194916666035099</v>
          </cell>
          <cell r="O68">
            <v>0.50935338858009305</v>
          </cell>
        </row>
      </sheetData>
      <sheetData sheetId="5">
        <row r="3">
          <cell r="E3" t="str">
            <v>R&amp;D as Percent of Total Outlays</v>
          </cell>
        </row>
        <row r="5">
          <cell r="A5">
            <v>1962</v>
          </cell>
          <cell r="D5">
            <v>9.8000000000000007</v>
          </cell>
          <cell r="E5">
            <v>9.1999999999999998E-2</v>
          </cell>
          <cell r="G5">
            <v>97</v>
          </cell>
        </row>
        <row r="6">
          <cell r="A6">
            <v>1963</v>
          </cell>
          <cell r="D6">
            <v>11.365</v>
          </cell>
          <cell r="E6">
            <v>0.10199999999999999</v>
          </cell>
          <cell r="G6">
            <v>99.9</v>
          </cell>
        </row>
        <row r="7">
          <cell r="A7">
            <v>1964</v>
          </cell>
          <cell r="D7">
            <v>13.8</v>
          </cell>
          <cell r="E7">
            <v>0.11600000000000001</v>
          </cell>
          <cell r="G7">
            <v>104.7</v>
          </cell>
        </row>
        <row r="8">
          <cell r="A8">
            <v>1965</v>
          </cell>
          <cell r="D8">
            <v>13.84</v>
          </cell>
          <cell r="E8">
            <v>0.11700000000000001</v>
          </cell>
          <cell r="G8">
            <v>104.4</v>
          </cell>
        </row>
        <row r="9">
          <cell r="A9">
            <v>1966</v>
          </cell>
          <cell r="D9">
            <v>14.9</v>
          </cell>
          <cell r="E9">
            <v>0.111</v>
          </cell>
          <cell r="G9">
            <v>119.6</v>
          </cell>
        </row>
        <row r="10">
          <cell r="A10">
            <v>1967</v>
          </cell>
          <cell r="D10">
            <v>16</v>
          </cell>
          <cell r="E10">
            <v>0.10100000000000001</v>
          </cell>
          <cell r="G10">
            <v>141.5</v>
          </cell>
        </row>
        <row r="11">
          <cell r="A11">
            <v>1968</v>
          </cell>
          <cell r="D11">
            <v>16.2</v>
          </cell>
          <cell r="E11">
            <v>9.0999999999999998E-2</v>
          </cell>
          <cell r="G11">
            <v>161.9</v>
          </cell>
        </row>
        <row r="12">
          <cell r="A12">
            <v>1969</v>
          </cell>
          <cell r="D12">
            <v>15.66</v>
          </cell>
          <cell r="E12">
            <v>8.5000000000000006E-2</v>
          </cell>
          <cell r="G12">
            <v>167.9</v>
          </cell>
        </row>
        <row r="13">
          <cell r="A13">
            <v>1970</v>
          </cell>
          <cell r="D13">
            <v>15.2</v>
          </cell>
          <cell r="E13">
            <v>7.6999999999999999E-2</v>
          </cell>
          <cell r="G13">
            <v>180.4</v>
          </cell>
        </row>
        <row r="14">
          <cell r="A14">
            <v>1971</v>
          </cell>
          <cell r="D14">
            <v>15.4</v>
          </cell>
          <cell r="E14">
            <v>7.2999999999999995E-2</v>
          </cell>
          <cell r="G14">
            <v>194.8</v>
          </cell>
        </row>
        <row r="15">
          <cell r="A15">
            <v>1972</v>
          </cell>
          <cell r="D15">
            <v>16.3</v>
          </cell>
          <cell r="E15">
            <v>7.0999999999999994E-2</v>
          </cell>
          <cell r="G15">
            <v>214.4</v>
          </cell>
        </row>
        <row r="16">
          <cell r="A16">
            <v>1973</v>
          </cell>
          <cell r="D16">
            <v>17.035</v>
          </cell>
          <cell r="E16">
            <v>6.9000000000000006E-2</v>
          </cell>
          <cell r="G16">
            <v>228.7</v>
          </cell>
        </row>
        <row r="17">
          <cell r="A17">
            <v>1974</v>
          </cell>
          <cell r="D17">
            <v>17.399999999999999</v>
          </cell>
          <cell r="E17">
            <v>6.5000000000000002E-2</v>
          </cell>
          <cell r="G17">
            <v>252</v>
          </cell>
        </row>
        <row r="18">
          <cell r="A18">
            <v>1975</v>
          </cell>
          <cell r="D18">
            <v>18.5</v>
          </cell>
          <cell r="E18">
            <v>5.6000000000000001E-2</v>
          </cell>
          <cell r="G18">
            <v>313.8</v>
          </cell>
        </row>
        <row r="19">
          <cell r="A19">
            <v>1976</v>
          </cell>
          <cell r="D19">
            <v>20</v>
          </cell>
          <cell r="E19">
            <v>5.3999999999999999E-2</v>
          </cell>
          <cell r="G19">
            <v>351.8</v>
          </cell>
        </row>
        <row r="20">
          <cell r="A20">
            <v>1977</v>
          </cell>
          <cell r="D20">
            <v>21.4</v>
          </cell>
          <cell r="E20">
            <v>5.1999999999999998E-2</v>
          </cell>
          <cell r="G20">
            <v>387.8</v>
          </cell>
        </row>
        <row r="21">
          <cell r="A21">
            <v>1978</v>
          </cell>
          <cell r="D21">
            <v>24.5</v>
          </cell>
          <cell r="E21">
            <v>5.2999999999999999E-2</v>
          </cell>
          <cell r="G21">
            <v>434.2</v>
          </cell>
        </row>
        <row r="22">
          <cell r="A22">
            <v>1979</v>
          </cell>
          <cell r="D22">
            <v>26.324999999999999</v>
          </cell>
          <cell r="E22">
            <v>5.1999999999999998E-2</v>
          </cell>
          <cell r="G22">
            <v>477.7</v>
          </cell>
        </row>
        <row r="23">
          <cell r="A23">
            <v>1980</v>
          </cell>
          <cell r="D23">
            <v>30.234999999999999</v>
          </cell>
          <cell r="E23">
            <v>5.0999999999999997E-2</v>
          </cell>
          <cell r="G23">
            <v>560.70000000000005</v>
          </cell>
        </row>
        <row r="24">
          <cell r="A24">
            <v>1981</v>
          </cell>
          <cell r="D24">
            <v>34.200000000000003</v>
          </cell>
          <cell r="E24">
            <v>0.05</v>
          </cell>
          <cell r="G24">
            <v>644</v>
          </cell>
        </row>
        <row r="25">
          <cell r="A25">
            <v>1982</v>
          </cell>
          <cell r="D25">
            <v>34.700000000000003</v>
          </cell>
          <cell r="E25">
            <v>4.5999999999999999E-2</v>
          </cell>
          <cell r="G25">
            <v>711</v>
          </cell>
        </row>
        <row r="26">
          <cell r="A26">
            <v>1983</v>
          </cell>
          <cell r="D26">
            <v>35.9</v>
          </cell>
          <cell r="E26">
            <v>4.3999999999999997E-2</v>
          </cell>
          <cell r="G26">
            <v>772.5</v>
          </cell>
        </row>
        <row r="27">
          <cell r="A27">
            <v>1984</v>
          </cell>
          <cell r="D27">
            <v>41</v>
          </cell>
          <cell r="E27">
            <v>4.8000000000000001E-2</v>
          </cell>
          <cell r="G27">
            <v>810.8</v>
          </cell>
        </row>
        <row r="28">
          <cell r="A28">
            <v>1985</v>
          </cell>
          <cell r="D28">
            <v>47.2</v>
          </cell>
          <cell r="E28">
            <v>0.05</v>
          </cell>
          <cell r="G28">
            <v>899.1</v>
          </cell>
        </row>
        <row r="29">
          <cell r="A29">
            <v>1986</v>
          </cell>
          <cell r="D29">
            <v>52.1</v>
          </cell>
          <cell r="E29">
            <v>5.2999999999999999E-2</v>
          </cell>
          <cell r="G29">
            <v>938.3</v>
          </cell>
        </row>
        <row r="30">
          <cell r="A30">
            <v>1987</v>
          </cell>
          <cell r="D30">
            <v>53.3</v>
          </cell>
          <cell r="E30">
            <v>5.2999999999999999E-2</v>
          </cell>
          <cell r="G30">
            <v>950.7</v>
          </cell>
        </row>
        <row r="31">
          <cell r="A31">
            <v>1988</v>
          </cell>
          <cell r="D31">
            <v>56.1</v>
          </cell>
          <cell r="E31">
            <v>5.2999999999999999E-2</v>
          </cell>
          <cell r="G31">
            <v>1008.3</v>
          </cell>
        </row>
        <row r="32">
          <cell r="A32">
            <v>1989</v>
          </cell>
          <cell r="D32">
            <v>60.76</v>
          </cell>
          <cell r="E32">
            <v>5.2999999999999999E-2</v>
          </cell>
          <cell r="G32">
            <v>1082.9000000000001</v>
          </cell>
        </row>
        <row r="33">
          <cell r="A33">
            <v>1990</v>
          </cell>
          <cell r="D33">
            <v>63.81</v>
          </cell>
          <cell r="E33">
            <v>5.0999999999999997E-2</v>
          </cell>
          <cell r="G33">
            <v>1189.2</v>
          </cell>
        </row>
        <row r="34">
          <cell r="A34">
            <v>1991</v>
          </cell>
          <cell r="D34">
            <v>62.2</v>
          </cell>
          <cell r="E34">
            <v>4.7E-2</v>
          </cell>
          <cell r="G34">
            <v>1262</v>
          </cell>
        </row>
        <row r="35">
          <cell r="A35">
            <v>1992</v>
          </cell>
          <cell r="D35">
            <v>64.7</v>
          </cell>
          <cell r="E35">
            <v>4.7E-2</v>
          </cell>
          <cell r="G35">
            <v>1316.8</v>
          </cell>
        </row>
        <row r="36">
          <cell r="A36">
            <v>1993</v>
          </cell>
          <cell r="D36">
            <v>68.400000000000006</v>
          </cell>
          <cell r="E36">
            <v>4.9000000000000002E-2</v>
          </cell>
          <cell r="G36">
            <v>1341</v>
          </cell>
        </row>
        <row r="37">
          <cell r="A37">
            <v>1994</v>
          </cell>
          <cell r="D37">
            <v>66.5</v>
          </cell>
          <cell r="E37">
            <v>4.4999999999999998E-2</v>
          </cell>
          <cell r="G37">
            <v>1395.3</v>
          </cell>
        </row>
        <row r="38">
          <cell r="A38">
            <v>1995</v>
          </cell>
          <cell r="D38">
            <v>68.400000000000006</v>
          </cell>
          <cell r="E38">
            <v>4.4999999999999998E-2</v>
          </cell>
          <cell r="G38">
            <v>1447.3</v>
          </cell>
        </row>
        <row r="39">
          <cell r="A39">
            <v>1996</v>
          </cell>
          <cell r="D39">
            <v>68.400000000000006</v>
          </cell>
          <cell r="E39">
            <v>4.3999999999999997E-2</v>
          </cell>
          <cell r="G39">
            <v>1492.1</v>
          </cell>
        </row>
        <row r="40">
          <cell r="A40">
            <v>1997</v>
          </cell>
          <cell r="D40">
            <v>71.099999999999994</v>
          </cell>
          <cell r="E40">
            <v>4.3999999999999997E-2</v>
          </cell>
          <cell r="G40">
            <v>1530</v>
          </cell>
        </row>
        <row r="41">
          <cell r="A41">
            <v>1998</v>
          </cell>
          <cell r="D41">
            <v>72.8</v>
          </cell>
          <cell r="E41">
            <v>4.3999999999999997E-2</v>
          </cell>
          <cell r="G41">
            <v>1579.7</v>
          </cell>
        </row>
        <row r="42">
          <cell r="A42">
            <v>1999</v>
          </cell>
          <cell r="D42">
            <v>74.099999999999994</v>
          </cell>
          <cell r="E42">
            <v>4.3999999999999997E-2</v>
          </cell>
          <cell r="G42">
            <v>1627.7</v>
          </cell>
        </row>
        <row r="43">
          <cell r="A43">
            <v>2000</v>
          </cell>
          <cell r="D43">
            <v>73.900000000000006</v>
          </cell>
          <cell r="E43">
            <v>4.1000000000000002E-2</v>
          </cell>
          <cell r="G43">
            <v>1715.1</v>
          </cell>
        </row>
        <row r="44">
          <cell r="A44">
            <v>2001</v>
          </cell>
          <cell r="D44">
            <v>80.099999999999994</v>
          </cell>
          <cell r="E44">
            <v>4.2999999999999997E-2</v>
          </cell>
          <cell r="G44">
            <v>1782.7</v>
          </cell>
        </row>
        <row r="45">
          <cell r="A45">
            <v>2002</v>
          </cell>
          <cell r="D45">
            <v>87.9</v>
          </cell>
          <cell r="E45">
            <v>4.3999999999999997E-2</v>
          </cell>
          <cell r="G45">
            <v>1923</v>
          </cell>
        </row>
        <row r="46">
          <cell r="A46">
            <v>2003</v>
          </cell>
          <cell r="D46">
            <v>101.44</v>
          </cell>
          <cell r="E46">
            <v>4.7E-2</v>
          </cell>
          <cell r="G46">
            <v>2058.5</v>
          </cell>
        </row>
        <row r="47">
          <cell r="A47">
            <v>2004</v>
          </cell>
          <cell r="D47">
            <v>113.4</v>
          </cell>
          <cell r="E47">
            <v>4.9000000000000002E-2</v>
          </cell>
          <cell r="G47">
            <v>2179.4</v>
          </cell>
        </row>
        <row r="48">
          <cell r="A48">
            <v>2005</v>
          </cell>
          <cell r="D48">
            <v>119.8</v>
          </cell>
          <cell r="E48">
            <v>4.8000000000000001E-2</v>
          </cell>
          <cell r="G48">
            <v>2352.1999999999998</v>
          </cell>
        </row>
        <row r="49">
          <cell r="A49">
            <v>2006</v>
          </cell>
          <cell r="D49">
            <v>122.795</v>
          </cell>
          <cell r="E49">
            <v>4.5999999999999999E-2</v>
          </cell>
          <cell r="G49">
            <v>2532.1999999999998</v>
          </cell>
        </row>
        <row r="50">
          <cell r="A50">
            <v>2007</v>
          </cell>
          <cell r="D50">
            <v>129.69999999999999</v>
          </cell>
          <cell r="E50">
            <v>4.8000000000000001E-2</v>
          </cell>
          <cell r="G50">
            <v>2599</v>
          </cell>
        </row>
        <row r="51">
          <cell r="A51">
            <v>2008</v>
          </cell>
          <cell r="D51">
            <v>134.9</v>
          </cell>
          <cell r="E51">
            <v>4.4999999999999998E-2</v>
          </cell>
          <cell r="G51">
            <v>2847.6</v>
          </cell>
        </row>
        <row r="52">
          <cell r="A52">
            <v>2009</v>
          </cell>
          <cell r="D52">
            <v>139.80000000000001</v>
          </cell>
          <cell r="E52">
            <v>0.04</v>
          </cell>
          <cell r="G52">
            <v>3377.9</v>
          </cell>
        </row>
        <row r="53">
          <cell r="A53">
            <v>2010</v>
          </cell>
          <cell r="D53">
            <v>140.9</v>
          </cell>
          <cell r="E53">
            <v>4.1000000000000002E-2</v>
          </cell>
          <cell r="G53">
            <v>3316.2</v>
          </cell>
        </row>
        <row r="54">
          <cell r="A54">
            <v>2011</v>
          </cell>
          <cell r="D54">
            <v>143.625</v>
          </cell>
          <cell r="E54">
            <v>0.04</v>
          </cell>
          <cell r="G54">
            <v>3459.5</v>
          </cell>
        </row>
        <row r="55">
          <cell r="A55">
            <v>2012</v>
          </cell>
          <cell r="D55">
            <v>138.77500000000001</v>
          </cell>
          <cell r="E55">
            <v>3.9E-2</v>
          </cell>
          <cell r="G55">
            <v>3398.3</v>
          </cell>
        </row>
        <row r="56">
          <cell r="A56">
            <v>2013</v>
          </cell>
          <cell r="D56">
            <v>132.5</v>
          </cell>
          <cell r="E56">
            <v>3.7999999999999999E-2</v>
          </cell>
          <cell r="G56">
            <v>3322.1</v>
          </cell>
        </row>
        <row r="57">
          <cell r="A57">
            <v>2014</v>
          </cell>
          <cell r="D57">
            <v>123.8</v>
          </cell>
          <cell r="E57">
            <v>3.4000000000000002E-2</v>
          </cell>
          <cell r="G57">
            <v>3526.7</v>
          </cell>
        </row>
        <row r="58">
          <cell r="A58">
            <v>2015</v>
          </cell>
          <cell r="D58">
            <v>131</v>
          </cell>
          <cell r="E58">
            <v>3.4000000000000002E-2</v>
          </cell>
          <cell r="G58">
            <v>3770</v>
          </cell>
        </row>
      </sheetData>
      <sheetData sheetId="6"/>
      <sheetData sheetId="7"/>
      <sheetData sheetId="8"/>
      <sheetData sheetId="9"/>
      <sheetData sheetId="10"/>
      <sheetData sheetId="1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sf.gov/index.jsp" TargetMode="External"/><Relationship Id="rId2" Type="http://schemas.openxmlformats.org/officeDocument/2006/relationships/hyperlink" Target="http://www.nsf.gov/statistics/nsf14316/content.cfm?pub_id=4418&amp;id=2" TargetMode="External"/><Relationship Id="rId1" Type="http://schemas.openxmlformats.org/officeDocument/2006/relationships/hyperlink" Target="http://www.aaas.org/page/historical-trends-federal-rd" TargetMode="External"/><Relationship Id="rId4" Type="http://schemas.openxmlformats.org/officeDocument/2006/relationships/hyperlink" Target="http://www.aaas.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abSelected="1" zoomScale="70" zoomScaleNormal="70" workbookViewId="0">
      <selection activeCell="C21" sqref="C21"/>
    </sheetView>
  </sheetViews>
  <sheetFormatPr defaultRowHeight="11.4"/>
  <cols>
    <col min="2" max="2" width="46" bestFit="1" customWidth="1"/>
    <col min="3" max="3" width="51" bestFit="1" customWidth="1"/>
    <col min="4" max="4" width="102.625" bestFit="1" customWidth="1"/>
  </cols>
  <sheetData>
    <row r="1" spans="1:19" ht="12">
      <c r="A1" s="98" t="s">
        <v>53</v>
      </c>
      <c r="B1" s="98" t="s">
        <v>48</v>
      </c>
      <c r="C1" s="98" t="s">
        <v>49</v>
      </c>
      <c r="D1" s="98" t="s">
        <v>50</v>
      </c>
      <c r="E1" s="96"/>
      <c r="F1" s="96"/>
      <c r="G1" s="96"/>
      <c r="H1" s="96"/>
      <c r="I1" s="96"/>
      <c r="J1" s="96"/>
      <c r="K1" s="96"/>
      <c r="L1" s="96"/>
      <c r="M1" s="96"/>
      <c r="N1" s="96"/>
      <c r="O1" s="96"/>
    </row>
    <row r="2" spans="1:19" ht="13.8" thickBot="1">
      <c r="A2" s="99" t="s">
        <v>43</v>
      </c>
      <c r="B2" s="100" t="s">
        <v>44</v>
      </c>
      <c r="C2" s="100" t="s">
        <v>46</v>
      </c>
      <c r="D2" s="101" t="s">
        <v>47</v>
      </c>
      <c r="E2" s="96"/>
      <c r="F2" s="96"/>
      <c r="G2" s="96"/>
      <c r="H2" s="96"/>
      <c r="I2" s="96"/>
      <c r="J2" s="96"/>
      <c r="K2" s="96"/>
      <c r="L2" s="96"/>
      <c r="M2" s="96"/>
      <c r="N2" s="96"/>
      <c r="O2" s="96"/>
    </row>
    <row r="3" spans="1:19" ht="13.2">
      <c r="A3" s="99" t="s">
        <v>54</v>
      </c>
      <c r="B3" s="100" t="s">
        <v>45</v>
      </c>
      <c r="C3" s="100" t="s">
        <v>51</v>
      </c>
      <c r="D3" s="102" t="s">
        <v>52</v>
      </c>
      <c r="E3" s="97"/>
      <c r="F3" s="97"/>
      <c r="G3" s="97"/>
      <c r="H3" s="97"/>
      <c r="I3" s="97"/>
      <c r="J3" s="97"/>
      <c r="K3" s="97"/>
      <c r="L3" s="97"/>
      <c r="M3" s="97"/>
      <c r="N3" s="97"/>
      <c r="O3" s="97"/>
      <c r="P3" s="94"/>
      <c r="Q3" s="94"/>
      <c r="R3" s="94"/>
      <c r="S3" s="95"/>
    </row>
  </sheetData>
  <hyperlinks>
    <hyperlink ref="C2" r:id="rId1"/>
    <hyperlink ref="C3" r:id="rId2"/>
    <hyperlink ref="B3" r:id="rId3"/>
    <hyperlink ref="B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70" zoomScaleNormal="70" workbookViewId="0"/>
  </sheetViews>
  <sheetFormatPr defaultRowHeight="12"/>
  <cols>
    <col min="1" max="1" width="10" style="26" customWidth="1"/>
    <col min="2" max="2" width="12.25" style="26" customWidth="1"/>
    <col min="3" max="3" width="12.5" style="27" customWidth="1"/>
    <col min="4" max="4" width="9.375" style="26" customWidth="1"/>
    <col min="5" max="5" width="11.125" style="26" customWidth="1"/>
    <col min="6" max="7" width="12.375" style="26" customWidth="1"/>
    <col min="8" max="8" width="11.75" style="26" customWidth="1"/>
    <col min="9" max="9" width="10" style="26" customWidth="1"/>
    <col min="10" max="10" width="15.5" style="26" customWidth="1"/>
    <col min="11" max="11" width="12.125" style="26" customWidth="1"/>
    <col min="12" max="12" width="11.125" style="26" customWidth="1"/>
    <col min="13" max="13" width="13.75" style="26" customWidth="1"/>
    <col min="14" max="14" width="13.875" style="26" customWidth="1"/>
    <col min="15" max="15" width="12.375" customWidth="1"/>
    <col min="16" max="16" width="10.125" customWidth="1"/>
  </cols>
  <sheetData>
    <row r="1" spans="1:16">
      <c r="A1" s="1" t="s">
        <v>0</v>
      </c>
      <c r="B1" s="2"/>
      <c r="C1" s="3"/>
      <c r="D1" s="2"/>
      <c r="E1" s="2"/>
      <c r="F1" s="2"/>
      <c r="G1" s="2"/>
      <c r="H1" s="2"/>
      <c r="I1" s="2"/>
      <c r="J1" s="2"/>
      <c r="K1" s="2"/>
      <c r="L1" s="2"/>
      <c r="M1" s="2"/>
      <c r="N1" s="2"/>
    </row>
    <row r="2" spans="1:16">
      <c r="A2" s="2" t="s">
        <v>1</v>
      </c>
      <c r="B2" s="2"/>
      <c r="C2" s="3"/>
      <c r="D2" s="2"/>
      <c r="E2" s="2"/>
      <c r="F2" s="2"/>
      <c r="G2" s="2"/>
      <c r="H2" s="2"/>
      <c r="I2" s="2"/>
      <c r="J2" s="2"/>
      <c r="K2" s="2"/>
      <c r="L2" s="2"/>
      <c r="M2" s="2"/>
      <c r="N2" s="2"/>
    </row>
    <row r="3" spans="1:16">
      <c r="A3" s="69" t="s">
        <v>2</v>
      </c>
      <c r="B3" s="71" t="s">
        <v>3</v>
      </c>
      <c r="C3" s="73" t="s">
        <v>4</v>
      </c>
      <c r="D3" s="75" t="s">
        <v>5</v>
      </c>
      <c r="E3" s="77" t="s">
        <v>6</v>
      </c>
      <c r="F3" s="77" t="s">
        <v>7</v>
      </c>
      <c r="G3" s="61" t="s">
        <v>8</v>
      </c>
      <c r="H3" s="63" t="s">
        <v>9</v>
      </c>
      <c r="I3" s="63"/>
      <c r="J3" s="64"/>
      <c r="K3" s="65" t="s">
        <v>10</v>
      </c>
      <c r="L3" s="66"/>
      <c r="M3" s="66"/>
      <c r="N3" s="67"/>
      <c r="O3" s="68" t="s">
        <v>40</v>
      </c>
      <c r="P3" s="68" t="s">
        <v>41</v>
      </c>
    </row>
    <row r="4" spans="1:16" ht="36">
      <c r="A4" s="70"/>
      <c r="B4" s="72"/>
      <c r="C4" s="74"/>
      <c r="D4" s="76"/>
      <c r="E4" s="78"/>
      <c r="F4" s="78"/>
      <c r="G4" s="62"/>
      <c r="H4" s="4" t="s">
        <v>4</v>
      </c>
      <c r="I4" s="4" t="s">
        <v>11</v>
      </c>
      <c r="J4" s="4" t="s">
        <v>12</v>
      </c>
      <c r="K4" s="5" t="s">
        <v>4</v>
      </c>
      <c r="L4" s="5" t="s">
        <v>13</v>
      </c>
      <c r="M4" s="5" t="s">
        <v>14</v>
      </c>
      <c r="N4" s="5" t="s">
        <v>15</v>
      </c>
      <c r="O4" s="68"/>
      <c r="P4" s="68"/>
    </row>
    <row r="5" spans="1:16">
      <c r="A5" s="6">
        <v>1962</v>
      </c>
      <c r="B5" s="7">
        <v>106.8</v>
      </c>
      <c r="C5" s="8">
        <v>72.099999999999994</v>
      </c>
      <c r="D5" s="7">
        <v>9.8000000000000007</v>
      </c>
      <c r="E5" s="9">
        <v>9.1999999999999998E-2</v>
      </c>
      <c r="F5" s="10">
        <v>0.13600000000000001</v>
      </c>
      <c r="G5" s="11">
        <f t="shared" ref="G5:G36" si="0">B5-D5</f>
        <v>97</v>
      </c>
      <c r="H5" s="7">
        <v>52.6</v>
      </c>
      <c r="I5" s="12">
        <v>7.09</v>
      </c>
      <c r="J5" s="10">
        <v>0.13500000000000001</v>
      </c>
      <c r="K5" s="7">
        <v>19.5</v>
      </c>
      <c r="L5" s="12">
        <v>2.7</v>
      </c>
      <c r="M5" s="9">
        <v>0.14099999999999999</v>
      </c>
      <c r="N5" s="10">
        <v>2.5999999999999999E-2</v>
      </c>
      <c r="O5" s="53"/>
      <c r="P5" s="53"/>
    </row>
    <row r="6" spans="1:16">
      <c r="A6" s="13">
        <v>1963</v>
      </c>
      <c r="B6" s="14">
        <v>111.3</v>
      </c>
      <c r="C6" s="15">
        <v>75.3</v>
      </c>
      <c r="D6" s="14">
        <v>11.365</v>
      </c>
      <c r="E6" s="16">
        <v>0.10199999999999999</v>
      </c>
      <c r="F6" s="17">
        <v>0.151</v>
      </c>
      <c r="G6" s="11">
        <f t="shared" si="0"/>
        <v>99.935000000000002</v>
      </c>
      <c r="H6" s="14">
        <v>53.7</v>
      </c>
      <c r="I6" s="18">
        <v>7.1</v>
      </c>
      <c r="J6" s="17">
        <v>0.13300000000000001</v>
      </c>
      <c r="K6" s="14">
        <v>21.6</v>
      </c>
      <c r="L6" s="18">
        <v>4.2</v>
      </c>
      <c r="M6" s="16">
        <v>0.19500000000000001</v>
      </c>
      <c r="N6" s="17">
        <v>3.7999999999999999E-2</v>
      </c>
      <c r="O6" s="54">
        <f>(B6-B5)/B5</f>
        <v>4.2134831460674156E-2</v>
      </c>
      <c r="P6" s="54">
        <f>(D6-D5)/D5</f>
        <v>0.15969387755102035</v>
      </c>
    </row>
    <row r="7" spans="1:16">
      <c r="A7" s="13">
        <v>1964</v>
      </c>
      <c r="B7" s="14">
        <v>118.5</v>
      </c>
      <c r="C7" s="15">
        <v>79.099999999999994</v>
      </c>
      <c r="D7" s="14">
        <v>13.8</v>
      </c>
      <c r="E7" s="16">
        <v>0.11600000000000001</v>
      </c>
      <c r="F7" s="17">
        <v>0.17399999999999999</v>
      </c>
      <c r="G7" s="11">
        <f t="shared" si="0"/>
        <v>104.7</v>
      </c>
      <c r="H7" s="14">
        <v>55</v>
      </c>
      <c r="I7" s="18">
        <v>7.8650000000000002</v>
      </c>
      <c r="J7" s="17">
        <v>0.14299999999999999</v>
      </c>
      <c r="K7" s="14">
        <v>24.1</v>
      </c>
      <c r="L7" s="18">
        <v>5.9</v>
      </c>
      <c r="M7" s="16">
        <v>0.246</v>
      </c>
      <c r="N7" s="17">
        <v>0.05</v>
      </c>
      <c r="O7" s="54">
        <f t="shared" ref="O7:O58" si="1">(B7-B6)/B6</f>
        <v>6.4690026954177929E-2</v>
      </c>
      <c r="P7" s="54">
        <f t="shared" ref="P7:P58" si="2">(D7-D6)/D6</f>
        <v>0.21425428948526182</v>
      </c>
    </row>
    <row r="8" spans="1:16">
      <c r="A8" s="13">
        <v>1965</v>
      </c>
      <c r="B8" s="14">
        <v>118.2</v>
      </c>
      <c r="C8" s="15">
        <v>77.8</v>
      </c>
      <c r="D8" s="14">
        <v>13.84</v>
      </c>
      <c r="E8" s="16">
        <v>0.11700000000000001</v>
      </c>
      <c r="F8" s="17">
        <v>0.17799999999999999</v>
      </c>
      <c r="G8" s="11">
        <f t="shared" si="0"/>
        <v>104.36</v>
      </c>
      <c r="H8" s="14">
        <v>51</v>
      </c>
      <c r="I8" s="18">
        <v>7.1</v>
      </c>
      <c r="J8" s="17">
        <v>0.13900000000000001</v>
      </c>
      <c r="K8" s="14">
        <v>26.8</v>
      </c>
      <c r="L8" s="18">
        <v>6.8</v>
      </c>
      <c r="M8" s="16">
        <v>0.252</v>
      </c>
      <c r="N8" s="17">
        <v>5.7000000000000002E-2</v>
      </c>
      <c r="O8" s="54">
        <f t="shared" si="1"/>
        <v>-2.5316455696202294E-3</v>
      </c>
      <c r="P8" s="54">
        <f t="shared" si="2"/>
        <v>2.8985507246376192E-3</v>
      </c>
    </row>
    <row r="9" spans="1:16">
      <c r="A9" s="13">
        <v>1966</v>
      </c>
      <c r="B9" s="14">
        <v>134.5</v>
      </c>
      <c r="C9" s="15">
        <v>90.1</v>
      </c>
      <c r="D9" s="14">
        <v>14.9</v>
      </c>
      <c r="E9" s="16">
        <v>0.111</v>
      </c>
      <c r="F9" s="17">
        <v>0.16600000000000001</v>
      </c>
      <c r="G9" s="11">
        <f t="shared" si="0"/>
        <v>119.6</v>
      </c>
      <c r="H9" s="14">
        <v>59</v>
      </c>
      <c r="I9" s="18">
        <v>7.1</v>
      </c>
      <c r="J9" s="17">
        <v>0.12</v>
      </c>
      <c r="K9" s="14">
        <v>31.1</v>
      </c>
      <c r="L9" s="18">
        <v>7.8</v>
      </c>
      <c r="M9" s="16">
        <v>0.251</v>
      </c>
      <c r="N9" s="17">
        <v>5.8000000000000003E-2</v>
      </c>
      <c r="O9" s="54">
        <f t="shared" si="1"/>
        <v>0.13790186125211504</v>
      </c>
      <c r="P9" s="54">
        <f t="shared" si="2"/>
        <v>7.6589595375722574E-2</v>
      </c>
    </row>
    <row r="10" spans="1:16">
      <c r="A10" s="13">
        <v>1967</v>
      </c>
      <c r="B10" s="14">
        <v>157.5</v>
      </c>
      <c r="C10" s="15">
        <v>106.5</v>
      </c>
      <c r="D10" s="14">
        <v>16</v>
      </c>
      <c r="E10" s="16">
        <v>0.10100000000000001</v>
      </c>
      <c r="F10" s="17">
        <v>0.15</v>
      </c>
      <c r="G10" s="11">
        <f t="shared" si="0"/>
        <v>141.5</v>
      </c>
      <c r="H10" s="14">
        <v>72</v>
      </c>
      <c r="I10" s="18">
        <v>8.1</v>
      </c>
      <c r="J10" s="17">
        <v>0.112</v>
      </c>
      <c r="K10" s="14">
        <v>34.5</v>
      </c>
      <c r="L10" s="18">
        <v>7.9</v>
      </c>
      <c r="M10" s="16">
        <v>0.22900000000000001</v>
      </c>
      <c r="N10" s="17">
        <v>0.05</v>
      </c>
      <c r="O10" s="54">
        <f t="shared" si="1"/>
        <v>0.17100371747211895</v>
      </c>
      <c r="P10" s="54">
        <f t="shared" si="2"/>
        <v>7.3825503355704675E-2</v>
      </c>
    </row>
    <row r="11" spans="1:16">
      <c r="A11" s="13">
        <v>1968</v>
      </c>
      <c r="B11" s="14">
        <v>178.1</v>
      </c>
      <c r="C11" s="15">
        <v>118</v>
      </c>
      <c r="D11" s="14">
        <v>16.2</v>
      </c>
      <c r="E11" s="16">
        <v>9.0999999999999998E-2</v>
      </c>
      <c r="F11" s="17">
        <v>0.13700000000000001</v>
      </c>
      <c r="G11" s="11">
        <f t="shared" si="0"/>
        <v>161.9</v>
      </c>
      <c r="H11" s="14">
        <v>82.2</v>
      </c>
      <c r="I11" s="18">
        <v>8.5</v>
      </c>
      <c r="J11" s="17">
        <v>0.104</v>
      </c>
      <c r="K11" s="14">
        <v>35.799999999999997</v>
      </c>
      <c r="L11" s="18">
        <v>7.6</v>
      </c>
      <c r="M11" s="16">
        <v>0.21299999999999999</v>
      </c>
      <c r="N11" s="17">
        <v>4.2999999999999997E-2</v>
      </c>
      <c r="O11" s="54">
        <f t="shared" si="1"/>
        <v>0.13079365079365077</v>
      </c>
      <c r="P11" s="54">
        <f t="shared" si="2"/>
        <v>1.2499999999999956E-2</v>
      </c>
    </row>
    <row r="12" spans="1:16">
      <c r="A12" s="13">
        <v>1969</v>
      </c>
      <c r="B12" s="14">
        <v>183.6</v>
      </c>
      <c r="C12" s="15">
        <v>117.3</v>
      </c>
      <c r="D12" s="14">
        <v>15.66</v>
      </c>
      <c r="E12" s="16">
        <v>8.5000000000000006E-2</v>
      </c>
      <c r="F12" s="17">
        <v>0.13400000000000001</v>
      </c>
      <c r="G12" s="11">
        <f t="shared" si="0"/>
        <v>167.94</v>
      </c>
      <c r="H12" s="14">
        <v>82.7</v>
      </c>
      <c r="I12" s="18">
        <v>8.3000000000000007</v>
      </c>
      <c r="J12" s="17">
        <v>0.10100000000000001</v>
      </c>
      <c r="K12" s="14">
        <v>34.6</v>
      </c>
      <c r="L12" s="18">
        <v>7.3</v>
      </c>
      <c r="M12" s="16">
        <v>0.21199999999999999</v>
      </c>
      <c r="N12" s="17">
        <v>0.04</v>
      </c>
      <c r="O12" s="54">
        <f t="shared" si="1"/>
        <v>3.0881527231892195E-2</v>
      </c>
      <c r="P12" s="54">
        <f t="shared" si="2"/>
        <v>-3.3333333333333284E-2</v>
      </c>
    </row>
    <row r="13" spans="1:16">
      <c r="A13" s="13">
        <v>1970</v>
      </c>
      <c r="B13" s="14">
        <v>195.6</v>
      </c>
      <c r="C13" s="15">
        <v>120.2</v>
      </c>
      <c r="D13" s="14">
        <v>15.2</v>
      </c>
      <c r="E13" s="16">
        <v>7.6999999999999999E-2</v>
      </c>
      <c r="F13" s="17">
        <v>0.126</v>
      </c>
      <c r="G13" s="11">
        <f t="shared" si="0"/>
        <v>180.4</v>
      </c>
      <c r="H13" s="14">
        <v>81.900000000000006</v>
      </c>
      <c r="I13" s="18">
        <v>8</v>
      </c>
      <c r="J13" s="17">
        <v>9.8000000000000004E-2</v>
      </c>
      <c r="K13" s="14">
        <v>38.299999999999997</v>
      </c>
      <c r="L13" s="18">
        <v>7.1</v>
      </c>
      <c r="M13" s="16">
        <v>0.186</v>
      </c>
      <c r="N13" s="17">
        <v>3.5999999999999997E-2</v>
      </c>
      <c r="O13" s="54">
        <f t="shared" si="1"/>
        <v>6.535947712418301E-2</v>
      </c>
      <c r="P13" s="54">
        <f t="shared" si="2"/>
        <v>-2.9374201787994946E-2</v>
      </c>
    </row>
    <row r="14" spans="1:16">
      <c r="A14" s="13">
        <v>1971</v>
      </c>
      <c r="B14" s="14">
        <v>210.2</v>
      </c>
      <c r="C14" s="15">
        <v>122.5</v>
      </c>
      <c r="D14" s="14">
        <v>15.4</v>
      </c>
      <c r="E14" s="16">
        <v>7.2999999999999995E-2</v>
      </c>
      <c r="F14" s="17">
        <v>0.126</v>
      </c>
      <c r="G14" s="11">
        <f t="shared" si="0"/>
        <v>194.79999999999998</v>
      </c>
      <c r="H14" s="14">
        <v>79</v>
      </c>
      <c r="I14" s="18">
        <v>8.1</v>
      </c>
      <c r="J14" s="17">
        <v>0.10299999999999999</v>
      </c>
      <c r="K14" s="14">
        <v>43.5</v>
      </c>
      <c r="L14" s="18">
        <v>7.3</v>
      </c>
      <c r="M14" s="16">
        <v>0.16800000000000001</v>
      </c>
      <c r="N14" s="17">
        <v>3.5000000000000003E-2</v>
      </c>
      <c r="O14" s="54">
        <f t="shared" si="1"/>
        <v>7.464212678936602E-2</v>
      </c>
      <c r="P14" s="54">
        <f t="shared" si="2"/>
        <v>1.3157894736842176E-2</v>
      </c>
    </row>
    <row r="15" spans="1:16">
      <c r="A15" s="13">
        <v>1972</v>
      </c>
      <c r="B15" s="14">
        <v>230.7</v>
      </c>
      <c r="C15" s="15">
        <v>128.5</v>
      </c>
      <c r="D15" s="14">
        <v>16.3</v>
      </c>
      <c r="E15" s="16">
        <v>7.0999999999999994E-2</v>
      </c>
      <c r="F15" s="17">
        <v>0.127</v>
      </c>
      <c r="G15" s="11">
        <f t="shared" si="0"/>
        <v>214.39999999999998</v>
      </c>
      <c r="H15" s="14">
        <v>79.3</v>
      </c>
      <c r="I15" s="18">
        <v>8.8000000000000007</v>
      </c>
      <c r="J15" s="17">
        <v>0.111</v>
      </c>
      <c r="K15" s="14">
        <v>49.2</v>
      </c>
      <c r="L15" s="18">
        <v>7.5</v>
      </c>
      <c r="M15" s="16">
        <v>0.152</v>
      </c>
      <c r="N15" s="17">
        <v>3.2000000000000001E-2</v>
      </c>
      <c r="O15" s="54">
        <f t="shared" si="1"/>
        <v>9.7526165556612754E-2</v>
      </c>
      <c r="P15" s="54">
        <f t="shared" si="2"/>
        <v>5.8441558441558461E-2</v>
      </c>
    </row>
    <row r="16" spans="1:16">
      <c r="A16" s="13">
        <v>1973</v>
      </c>
      <c r="B16" s="14">
        <v>245.7</v>
      </c>
      <c r="C16" s="15">
        <v>130.4</v>
      </c>
      <c r="D16" s="14">
        <v>17.035</v>
      </c>
      <c r="E16" s="16">
        <v>6.9000000000000006E-2</v>
      </c>
      <c r="F16" s="17">
        <v>0.13100000000000001</v>
      </c>
      <c r="G16" s="11">
        <f t="shared" si="0"/>
        <v>228.66499999999999</v>
      </c>
      <c r="H16" s="14">
        <v>77.099999999999994</v>
      </c>
      <c r="I16" s="18">
        <v>9.1</v>
      </c>
      <c r="J16" s="17">
        <v>0.11899999999999999</v>
      </c>
      <c r="K16" s="14">
        <v>53.3</v>
      </c>
      <c r="L16" s="18">
        <v>7.9</v>
      </c>
      <c r="M16" s="16">
        <v>0.14799999999999999</v>
      </c>
      <c r="N16" s="17">
        <v>3.2000000000000001E-2</v>
      </c>
      <c r="O16" s="54">
        <f t="shared" si="1"/>
        <v>6.5019505851755532E-2</v>
      </c>
      <c r="P16" s="54">
        <f t="shared" si="2"/>
        <v>4.5092024539877262E-2</v>
      </c>
    </row>
    <row r="17" spans="1:16">
      <c r="A17" s="13">
        <v>1974</v>
      </c>
      <c r="B17" s="14">
        <v>269.39999999999998</v>
      </c>
      <c r="C17" s="15">
        <v>138.19999999999999</v>
      </c>
      <c r="D17" s="14">
        <v>17.399999999999999</v>
      </c>
      <c r="E17" s="16">
        <v>6.5000000000000002E-2</v>
      </c>
      <c r="F17" s="17">
        <v>0.126</v>
      </c>
      <c r="G17" s="11">
        <f t="shared" si="0"/>
        <v>251.99999999999997</v>
      </c>
      <c r="H17" s="14">
        <v>80.7</v>
      </c>
      <c r="I17" s="18">
        <v>9.4</v>
      </c>
      <c r="J17" s="17">
        <v>0.11700000000000001</v>
      </c>
      <c r="K17" s="14">
        <v>57.5</v>
      </c>
      <c r="L17" s="18">
        <v>8</v>
      </c>
      <c r="M17" s="16">
        <v>0.14000000000000001</v>
      </c>
      <c r="N17" s="17">
        <v>0.03</v>
      </c>
      <c r="O17" s="54">
        <f t="shared" si="1"/>
        <v>9.6459096459096422E-2</v>
      </c>
      <c r="P17" s="54">
        <f t="shared" si="2"/>
        <v>2.1426474904608066E-2</v>
      </c>
    </row>
    <row r="18" spans="1:16">
      <c r="A18" s="13">
        <v>1975</v>
      </c>
      <c r="B18" s="14">
        <v>332.3</v>
      </c>
      <c r="C18" s="15">
        <v>157.9</v>
      </c>
      <c r="D18" s="14">
        <v>18.5</v>
      </c>
      <c r="E18" s="16">
        <v>5.6000000000000001E-2</v>
      </c>
      <c r="F18" s="17">
        <v>0.11700000000000001</v>
      </c>
      <c r="G18" s="11">
        <f t="shared" si="0"/>
        <v>313.8</v>
      </c>
      <c r="H18" s="14">
        <v>87.6</v>
      </c>
      <c r="I18" s="18">
        <v>9.7149999999999999</v>
      </c>
      <c r="J18" s="17">
        <v>0.111</v>
      </c>
      <c r="K18" s="14">
        <v>70.3</v>
      </c>
      <c r="L18" s="18">
        <v>8.8000000000000007</v>
      </c>
      <c r="M18" s="16">
        <v>0.125</v>
      </c>
      <c r="N18" s="17">
        <v>2.7E-2</v>
      </c>
      <c r="O18" s="54">
        <f t="shared" si="1"/>
        <v>0.2334818114328138</v>
      </c>
      <c r="P18" s="54">
        <f t="shared" si="2"/>
        <v>6.321839080459779E-2</v>
      </c>
    </row>
    <row r="19" spans="1:16">
      <c r="A19" s="13">
        <v>1976</v>
      </c>
      <c r="B19" s="14">
        <v>371.8</v>
      </c>
      <c r="C19" s="15">
        <v>175.6</v>
      </c>
      <c r="D19" s="14">
        <v>20</v>
      </c>
      <c r="E19" s="16">
        <v>5.3999999999999999E-2</v>
      </c>
      <c r="F19" s="17">
        <v>0.114</v>
      </c>
      <c r="G19" s="11">
        <f t="shared" si="0"/>
        <v>351.8</v>
      </c>
      <c r="H19" s="14">
        <v>89.9</v>
      </c>
      <c r="I19" s="18">
        <v>9.8000000000000007</v>
      </c>
      <c r="J19" s="17">
        <v>0.109</v>
      </c>
      <c r="K19" s="14">
        <v>85.7</v>
      </c>
      <c r="L19" s="18">
        <v>10.199999999999999</v>
      </c>
      <c r="M19" s="16">
        <v>0.11899999999999999</v>
      </c>
      <c r="N19" s="17">
        <v>2.7E-2</v>
      </c>
      <c r="O19" s="54">
        <f t="shared" si="1"/>
        <v>0.11886849232621124</v>
      </c>
      <c r="P19" s="54">
        <f t="shared" si="2"/>
        <v>8.1081081081081086E-2</v>
      </c>
    </row>
    <row r="20" spans="1:16">
      <c r="A20" s="13">
        <v>1977</v>
      </c>
      <c r="B20" s="14">
        <v>409.2</v>
      </c>
      <c r="C20" s="15">
        <v>197.1</v>
      </c>
      <c r="D20" s="14">
        <v>21.4</v>
      </c>
      <c r="E20" s="16">
        <v>5.1999999999999998E-2</v>
      </c>
      <c r="F20" s="17">
        <v>0.109</v>
      </c>
      <c r="G20" s="11">
        <f t="shared" si="0"/>
        <v>387.8</v>
      </c>
      <c r="H20" s="14">
        <v>97.5</v>
      </c>
      <c r="I20" s="18">
        <v>10.9</v>
      </c>
      <c r="J20" s="17">
        <v>0.112</v>
      </c>
      <c r="K20" s="14">
        <v>99.6</v>
      </c>
      <c r="L20" s="18">
        <v>10.6</v>
      </c>
      <c r="M20" s="16">
        <v>0.106</v>
      </c>
      <c r="N20" s="17">
        <v>2.5999999999999999E-2</v>
      </c>
      <c r="O20" s="54">
        <f t="shared" si="1"/>
        <v>0.10059171597633129</v>
      </c>
      <c r="P20" s="54">
        <f t="shared" si="2"/>
        <v>6.9999999999999923E-2</v>
      </c>
    </row>
    <row r="21" spans="1:16">
      <c r="A21" s="13">
        <v>1978</v>
      </c>
      <c r="B21" s="14">
        <v>458.7</v>
      </c>
      <c r="C21" s="15">
        <v>218.7</v>
      </c>
      <c r="D21" s="14">
        <v>24.5</v>
      </c>
      <c r="E21" s="16">
        <v>5.2999999999999999E-2</v>
      </c>
      <c r="F21" s="17">
        <v>0.112</v>
      </c>
      <c r="G21" s="11">
        <f t="shared" si="0"/>
        <v>434.2</v>
      </c>
      <c r="H21" s="14">
        <v>104.6</v>
      </c>
      <c r="I21" s="18">
        <v>12.1</v>
      </c>
      <c r="J21" s="17">
        <v>0.115</v>
      </c>
      <c r="K21" s="14">
        <v>114.1</v>
      </c>
      <c r="L21" s="18">
        <v>12.455</v>
      </c>
      <c r="M21" s="16">
        <v>0.109</v>
      </c>
      <c r="N21" s="17">
        <v>2.7E-2</v>
      </c>
      <c r="O21" s="54">
        <f t="shared" si="1"/>
        <v>0.12096774193548387</v>
      </c>
      <c r="P21" s="54">
        <f t="shared" si="2"/>
        <v>0.14485981308411222</v>
      </c>
    </row>
    <row r="22" spans="1:16">
      <c r="A22" s="13">
        <v>1979</v>
      </c>
      <c r="B22" s="14">
        <v>504</v>
      </c>
      <c r="C22" s="15">
        <v>240</v>
      </c>
      <c r="D22" s="14">
        <v>26.324999999999999</v>
      </c>
      <c r="E22" s="16">
        <v>5.1999999999999998E-2</v>
      </c>
      <c r="F22" s="17">
        <v>0.10968749999999999</v>
      </c>
      <c r="G22" s="11">
        <f t="shared" si="0"/>
        <v>477.67500000000001</v>
      </c>
      <c r="H22" s="14">
        <v>116.8</v>
      </c>
      <c r="I22" s="18">
        <v>12.1</v>
      </c>
      <c r="J22" s="17">
        <v>0.104</v>
      </c>
      <c r="K22" s="14">
        <v>123.2</v>
      </c>
      <c r="L22" s="18">
        <v>14.2</v>
      </c>
      <c r="M22" s="16">
        <v>0.115</v>
      </c>
      <c r="N22" s="17">
        <v>2.8000000000000001E-2</v>
      </c>
      <c r="O22" s="54">
        <f t="shared" si="1"/>
        <v>9.8757357750163532E-2</v>
      </c>
      <c r="P22" s="54">
        <f t="shared" si="2"/>
        <v>7.4489795918367324E-2</v>
      </c>
    </row>
    <row r="23" spans="1:16">
      <c r="A23" s="13">
        <v>1980</v>
      </c>
      <c r="B23" s="14">
        <v>590.9</v>
      </c>
      <c r="C23" s="15">
        <v>276.3</v>
      </c>
      <c r="D23" s="14">
        <v>30.234999999999999</v>
      </c>
      <c r="E23" s="16">
        <v>5.0999999999999997E-2</v>
      </c>
      <c r="F23" s="17">
        <v>0.109</v>
      </c>
      <c r="G23" s="11">
        <f t="shared" si="0"/>
        <v>560.66499999999996</v>
      </c>
      <c r="H23" s="14">
        <v>134.6</v>
      </c>
      <c r="I23" s="18">
        <v>14.6</v>
      </c>
      <c r="J23" s="17">
        <v>0.109</v>
      </c>
      <c r="K23" s="14">
        <v>141.69999999999999</v>
      </c>
      <c r="L23" s="18">
        <v>15.6</v>
      </c>
      <c r="M23" s="16">
        <v>0.11</v>
      </c>
      <c r="N23" s="17">
        <v>2.5999999999999999E-2</v>
      </c>
      <c r="O23" s="54">
        <f t="shared" si="1"/>
        <v>0.17242063492063486</v>
      </c>
      <c r="P23" s="54">
        <f t="shared" si="2"/>
        <v>0.14852801519468187</v>
      </c>
    </row>
    <row r="24" spans="1:16">
      <c r="A24" s="13">
        <v>1981</v>
      </c>
      <c r="B24" s="14">
        <v>678.2</v>
      </c>
      <c r="C24" s="15">
        <v>307.89999999999998</v>
      </c>
      <c r="D24" s="14">
        <v>34.200000000000003</v>
      </c>
      <c r="E24" s="16">
        <v>0.05</v>
      </c>
      <c r="F24" s="17">
        <v>0.111</v>
      </c>
      <c r="G24" s="11">
        <f t="shared" si="0"/>
        <v>644</v>
      </c>
      <c r="H24" s="14">
        <v>158</v>
      </c>
      <c r="I24" s="18">
        <v>16.899999999999999</v>
      </c>
      <c r="J24" s="17">
        <v>0.107</v>
      </c>
      <c r="K24" s="14">
        <v>149.9</v>
      </c>
      <c r="L24" s="18">
        <v>17.2</v>
      </c>
      <c r="M24" s="16">
        <v>0.115</v>
      </c>
      <c r="N24" s="17">
        <v>2.5000000000000001E-2</v>
      </c>
      <c r="O24" s="54">
        <f t="shared" si="1"/>
        <v>0.14774073447283817</v>
      </c>
      <c r="P24" s="54">
        <f t="shared" si="2"/>
        <v>0.13113940797089477</v>
      </c>
    </row>
    <row r="25" spans="1:16">
      <c r="A25" s="13">
        <v>1982</v>
      </c>
      <c r="B25" s="14">
        <v>745.7</v>
      </c>
      <c r="C25" s="15">
        <v>325.89999999999998</v>
      </c>
      <c r="D25" s="14">
        <v>34.700000000000003</v>
      </c>
      <c r="E25" s="16">
        <v>4.5999999999999999E-2</v>
      </c>
      <c r="F25" s="17">
        <v>0.106</v>
      </c>
      <c r="G25" s="11">
        <f t="shared" si="0"/>
        <v>711</v>
      </c>
      <c r="H25" s="14">
        <v>185.9</v>
      </c>
      <c r="I25" s="18">
        <v>19.8</v>
      </c>
      <c r="J25" s="17">
        <v>0.107</v>
      </c>
      <c r="K25" s="14">
        <v>140</v>
      </c>
      <c r="L25" s="18">
        <v>14.85</v>
      </c>
      <c r="M25" s="16">
        <v>0.106</v>
      </c>
      <c r="N25" s="17">
        <v>0.02</v>
      </c>
      <c r="O25" s="54">
        <f t="shared" si="1"/>
        <v>9.9528162783839566E-2</v>
      </c>
      <c r="P25" s="54">
        <f t="shared" si="2"/>
        <v>1.4619883040935672E-2</v>
      </c>
    </row>
    <row r="26" spans="1:16">
      <c r="A26" s="13">
        <v>1983</v>
      </c>
      <c r="B26" s="14">
        <v>808.4</v>
      </c>
      <c r="C26" s="15">
        <v>353.3</v>
      </c>
      <c r="D26" s="14">
        <v>35.9</v>
      </c>
      <c r="E26" s="16">
        <v>4.3999999999999997E-2</v>
      </c>
      <c r="F26" s="17">
        <v>0.10199999999999999</v>
      </c>
      <c r="G26" s="11">
        <f t="shared" si="0"/>
        <v>772.5</v>
      </c>
      <c r="H26" s="14">
        <v>209.9</v>
      </c>
      <c r="I26" s="18">
        <v>22.3</v>
      </c>
      <c r="J26" s="17">
        <v>0.106</v>
      </c>
      <c r="K26" s="14">
        <v>143.4</v>
      </c>
      <c r="L26" s="18">
        <v>13.6</v>
      </c>
      <c r="M26" s="16">
        <v>9.5000000000000001E-2</v>
      </c>
      <c r="N26" s="17">
        <v>1.7000000000000001E-2</v>
      </c>
      <c r="O26" s="54">
        <f t="shared" si="1"/>
        <v>8.4082070537749673E-2</v>
      </c>
      <c r="P26" s="54">
        <f t="shared" si="2"/>
        <v>3.458213256484137E-2</v>
      </c>
    </row>
    <row r="27" spans="1:16">
      <c r="A27" s="13">
        <v>1984</v>
      </c>
      <c r="B27" s="14">
        <v>851.8</v>
      </c>
      <c r="C27" s="15">
        <v>379.4</v>
      </c>
      <c r="D27" s="14">
        <v>41</v>
      </c>
      <c r="E27" s="16">
        <v>4.8000000000000001E-2</v>
      </c>
      <c r="F27" s="17">
        <v>0.108</v>
      </c>
      <c r="G27" s="11">
        <f t="shared" si="0"/>
        <v>810.8</v>
      </c>
      <c r="H27" s="14">
        <v>228</v>
      </c>
      <c r="I27" s="18">
        <v>25.765000000000001</v>
      </c>
      <c r="J27" s="17">
        <v>0.113</v>
      </c>
      <c r="K27" s="14">
        <v>151.4</v>
      </c>
      <c r="L27" s="18">
        <v>15.2</v>
      </c>
      <c r="M27" s="16">
        <v>0.10100000000000001</v>
      </c>
      <c r="N27" s="17">
        <v>1.7999999999999999E-2</v>
      </c>
      <c r="O27" s="54">
        <f t="shared" si="1"/>
        <v>5.3686293913903983E-2</v>
      </c>
      <c r="P27" s="54">
        <f t="shared" si="2"/>
        <v>0.1420612813370474</v>
      </c>
    </row>
    <row r="28" spans="1:16">
      <c r="A28" s="13">
        <v>1985</v>
      </c>
      <c r="B28" s="14">
        <v>946.3</v>
      </c>
      <c r="C28" s="15">
        <v>415.8</v>
      </c>
      <c r="D28" s="14">
        <v>47.2</v>
      </c>
      <c r="E28" s="16">
        <v>0.05</v>
      </c>
      <c r="F28" s="17">
        <v>0.114</v>
      </c>
      <c r="G28" s="11">
        <f t="shared" si="0"/>
        <v>899.09999999999991</v>
      </c>
      <c r="H28" s="14">
        <v>253.1</v>
      </c>
      <c r="I28" s="18">
        <v>30.36</v>
      </c>
      <c r="J28" s="17">
        <v>0.12</v>
      </c>
      <c r="K28" s="14">
        <v>162.69999999999999</v>
      </c>
      <c r="L28" s="18">
        <v>16.899999999999999</v>
      </c>
      <c r="M28" s="16">
        <v>0.104</v>
      </c>
      <c r="N28" s="17">
        <v>1.7999999999999999E-2</v>
      </c>
      <c r="O28" s="54">
        <f t="shared" si="1"/>
        <v>0.11094153557173046</v>
      </c>
      <c r="P28" s="54">
        <f t="shared" si="2"/>
        <v>0.15121951219512203</v>
      </c>
    </row>
    <row r="29" spans="1:16">
      <c r="A29" s="13">
        <v>1986</v>
      </c>
      <c r="B29" s="14">
        <v>990.4</v>
      </c>
      <c r="C29" s="15">
        <v>438.5</v>
      </c>
      <c r="D29" s="14">
        <v>52.1</v>
      </c>
      <c r="E29" s="16">
        <v>5.2999999999999999E-2</v>
      </c>
      <c r="F29" s="17">
        <v>0.11899999999999999</v>
      </c>
      <c r="G29" s="11">
        <f t="shared" si="0"/>
        <v>938.3</v>
      </c>
      <c r="H29" s="14">
        <v>273.8</v>
      </c>
      <c r="I29" s="18">
        <v>35.700000000000003</v>
      </c>
      <c r="J29" s="17">
        <v>0.13</v>
      </c>
      <c r="K29" s="14">
        <v>164.7</v>
      </c>
      <c r="L29" s="18">
        <v>16.484999999999999</v>
      </c>
      <c r="M29" s="16">
        <v>0.1</v>
      </c>
      <c r="N29" s="17">
        <v>1.7000000000000001E-2</v>
      </c>
      <c r="O29" s="54">
        <f t="shared" si="1"/>
        <v>4.6602557328542772E-2</v>
      </c>
      <c r="P29" s="54">
        <f t="shared" si="2"/>
        <v>0.10381355932203386</v>
      </c>
    </row>
    <row r="30" spans="1:16">
      <c r="A30" s="13">
        <v>1987</v>
      </c>
      <c r="B30" s="14">
        <v>1004</v>
      </c>
      <c r="C30" s="15">
        <v>444.1</v>
      </c>
      <c r="D30" s="14">
        <v>53.3</v>
      </c>
      <c r="E30" s="16">
        <v>5.2999999999999999E-2</v>
      </c>
      <c r="F30" s="17">
        <v>0.12</v>
      </c>
      <c r="G30" s="11">
        <f t="shared" si="0"/>
        <v>950.7</v>
      </c>
      <c r="H30" s="14">
        <v>282.5</v>
      </c>
      <c r="I30" s="18">
        <v>37.1</v>
      </c>
      <c r="J30" s="17">
        <v>0.13100000000000001</v>
      </c>
      <c r="K30" s="14">
        <v>161.6</v>
      </c>
      <c r="L30" s="18">
        <v>16.2</v>
      </c>
      <c r="M30" s="16">
        <v>0.1</v>
      </c>
      <c r="N30" s="17">
        <v>1.6E-2</v>
      </c>
      <c r="O30" s="54">
        <f t="shared" si="1"/>
        <v>1.3731825525040412E-2</v>
      </c>
      <c r="P30" s="54">
        <f t="shared" si="2"/>
        <v>2.3032629558541184E-2</v>
      </c>
    </row>
    <row r="31" spans="1:16">
      <c r="A31" s="13">
        <v>1988</v>
      </c>
      <c r="B31" s="14">
        <v>1064.4000000000001</v>
      </c>
      <c r="C31" s="15">
        <v>464.4</v>
      </c>
      <c r="D31" s="14">
        <v>56.1</v>
      </c>
      <c r="E31" s="16">
        <v>5.2999999999999999E-2</v>
      </c>
      <c r="F31" s="17">
        <v>0.121</v>
      </c>
      <c r="G31" s="11">
        <f t="shared" si="0"/>
        <v>1008.3000000000001</v>
      </c>
      <c r="H31" s="14">
        <v>290.89999999999998</v>
      </c>
      <c r="I31" s="18">
        <v>38</v>
      </c>
      <c r="J31" s="17">
        <v>0.13100000000000001</v>
      </c>
      <c r="K31" s="14">
        <v>173.5</v>
      </c>
      <c r="L31" s="18">
        <v>18.100000000000001</v>
      </c>
      <c r="M31" s="16">
        <v>0.104</v>
      </c>
      <c r="N31" s="17">
        <v>1.7000000000000001E-2</v>
      </c>
      <c r="O31" s="54">
        <f t="shared" si="1"/>
        <v>6.0159362549800886E-2</v>
      </c>
      <c r="P31" s="54">
        <f t="shared" si="2"/>
        <v>5.2532833020637978E-2</v>
      </c>
    </row>
    <row r="32" spans="1:16">
      <c r="A32" s="13">
        <v>1989</v>
      </c>
      <c r="B32" s="14">
        <v>1143.7</v>
      </c>
      <c r="C32" s="15">
        <v>488.8</v>
      </c>
      <c r="D32" s="14">
        <v>60.76</v>
      </c>
      <c r="E32" s="16">
        <v>5.2999999999999999E-2</v>
      </c>
      <c r="F32" s="17">
        <v>0.124</v>
      </c>
      <c r="G32" s="11">
        <f t="shared" si="0"/>
        <v>1082.94</v>
      </c>
      <c r="H32" s="14">
        <v>304</v>
      </c>
      <c r="I32" s="18">
        <v>40.4</v>
      </c>
      <c r="J32" s="17">
        <v>0.13300000000000001</v>
      </c>
      <c r="K32" s="14">
        <v>184.8</v>
      </c>
      <c r="L32" s="18">
        <v>20.399999999999999</v>
      </c>
      <c r="M32" s="16">
        <v>0.11</v>
      </c>
      <c r="N32" s="17">
        <v>1.7999999999999999E-2</v>
      </c>
      <c r="O32" s="54">
        <f t="shared" si="1"/>
        <v>7.4502066892145766E-2</v>
      </c>
      <c r="P32" s="54">
        <f t="shared" si="2"/>
        <v>8.3065953654188882E-2</v>
      </c>
    </row>
    <row r="33" spans="1:16">
      <c r="A33" s="13">
        <v>1990</v>
      </c>
      <c r="B33" s="14">
        <v>1253</v>
      </c>
      <c r="C33" s="15">
        <v>500.5</v>
      </c>
      <c r="D33" s="14">
        <v>63.81</v>
      </c>
      <c r="E33" s="16">
        <v>5.0999999999999997E-2</v>
      </c>
      <c r="F33" s="17">
        <v>0.127</v>
      </c>
      <c r="G33" s="11">
        <f t="shared" si="0"/>
        <v>1189.19</v>
      </c>
      <c r="H33" s="14">
        <v>300.10000000000002</v>
      </c>
      <c r="I33" s="18">
        <v>41.1</v>
      </c>
      <c r="J33" s="17">
        <v>0.13700000000000001</v>
      </c>
      <c r="K33" s="14">
        <v>200.4</v>
      </c>
      <c r="L33" s="18">
        <v>22.7</v>
      </c>
      <c r="M33" s="16">
        <v>0.113</v>
      </c>
      <c r="N33" s="17">
        <v>1.7999999999999999E-2</v>
      </c>
      <c r="O33" s="54">
        <f t="shared" si="1"/>
        <v>9.5567019323249056E-2</v>
      </c>
      <c r="P33" s="54">
        <f t="shared" si="2"/>
        <v>5.0197498354180456E-2</v>
      </c>
    </row>
    <row r="34" spans="1:16">
      <c r="A34" s="13">
        <v>1991</v>
      </c>
      <c r="B34" s="14">
        <v>1324.2</v>
      </c>
      <c r="C34" s="15">
        <v>533.29999999999995</v>
      </c>
      <c r="D34" s="14">
        <v>62.2</v>
      </c>
      <c r="E34" s="16">
        <v>4.7E-2</v>
      </c>
      <c r="F34" s="17">
        <v>0.11700000000000001</v>
      </c>
      <c r="G34" s="11">
        <f t="shared" si="0"/>
        <v>1262</v>
      </c>
      <c r="H34" s="14">
        <v>319.7</v>
      </c>
      <c r="I34" s="18">
        <v>37.9</v>
      </c>
      <c r="J34" s="17">
        <v>0.11899999999999999</v>
      </c>
      <c r="K34" s="14">
        <v>213.6</v>
      </c>
      <c r="L34" s="18">
        <v>24.3</v>
      </c>
      <c r="M34" s="16">
        <v>0.114</v>
      </c>
      <c r="N34" s="17">
        <v>1.7999999999999999E-2</v>
      </c>
      <c r="O34" s="54">
        <f t="shared" si="1"/>
        <v>5.6823623304070266E-2</v>
      </c>
      <c r="P34" s="54">
        <f t="shared" si="2"/>
        <v>-2.523115499138065E-2</v>
      </c>
    </row>
    <row r="35" spans="1:16">
      <c r="A35" s="13">
        <v>1992</v>
      </c>
      <c r="B35" s="14">
        <v>1381.5</v>
      </c>
      <c r="C35" s="15">
        <v>533.79999999999995</v>
      </c>
      <c r="D35" s="14">
        <v>64.7</v>
      </c>
      <c r="E35" s="16">
        <v>4.7E-2</v>
      </c>
      <c r="F35" s="17">
        <v>0.121</v>
      </c>
      <c r="G35" s="11">
        <f t="shared" si="0"/>
        <v>1316.8</v>
      </c>
      <c r="H35" s="14">
        <v>302.60000000000002</v>
      </c>
      <c r="I35" s="18">
        <v>38.17</v>
      </c>
      <c r="J35" s="17">
        <v>0.126</v>
      </c>
      <c r="K35" s="14">
        <v>231.2</v>
      </c>
      <c r="L35" s="18">
        <v>26.6</v>
      </c>
      <c r="M35" s="16">
        <v>0.115</v>
      </c>
      <c r="N35" s="17">
        <v>1.9E-2</v>
      </c>
      <c r="O35" s="54">
        <f t="shared" si="1"/>
        <v>4.3271409152695929E-2</v>
      </c>
      <c r="P35" s="54">
        <f t="shared" si="2"/>
        <v>4.0192926045016078E-2</v>
      </c>
    </row>
    <row r="36" spans="1:16">
      <c r="A36" s="13">
        <v>1993</v>
      </c>
      <c r="B36" s="14">
        <v>1409.4</v>
      </c>
      <c r="C36" s="15">
        <v>539.70000000000005</v>
      </c>
      <c r="D36" s="14">
        <v>68.400000000000006</v>
      </c>
      <c r="E36" s="16">
        <v>4.9000000000000002E-2</v>
      </c>
      <c r="F36" s="17">
        <v>0.127</v>
      </c>
      <c r="G36" s="11">
        <f t="shared" si="0"/>
        <v>1341</v>
      </c>
      <c r="H36" s="14">
        <v>292.39999999999998</v>
      </c>
      <c r="I36" s="18">
        <v>40.4</v>
      </c>
      <c r="J36" s="17">
        <v>0.13800000000000001</v>
      </c>
      <c r="K36" s="14">
        <v>247.3</v>
      </c>
      <c r="L36" s="18">
        <v>28</v>
      </c>
      <c r="M36" s="16">
        <v>0.113</v>
      </c>
      <c r="N36" s="17">
        <v>0.02</v>
      </c>
      <c r="O36" s="54">
        <f t="shared" si="1"/>
        <v>2.0195439739413748E-2</v>
      </c>
      <c r="P36" s="54">
        <f t="shared" si="2"/>
        <v>5.7187017001545638E-2</v>
      </c>
    </row>
    <row r="37" spans="1:16">
      <c r="A37" s="13">
        <v>1994</v>
      </c>
      <c r="B37" s="14">
        <v>1461.8</v>
      </c>
      <c r="C37" s="15">
        <v>541.4</v>
      </c>
      <c r="D37" s="14">
        <v>66.5</v>
      </c>
      <c r="E37" s="16">
        <v>4.4999999999999998E-2</v>
      </c>
      <c r="F37" s="17">
        <v>0.123</v>
      </c>
      <c r="G37" s="11">
        <f t="shared" ref="G37:G58" si="3">B37-D37</f>
        <v>1395.3</v>
      </c>
      <c r="H37" s="14">
        <v>282.3</v>
      </c>
      <c r="I37" s="18">
        <v>38.055</v>
      </c>
      <c r="J37" s="17">
        <v>0.13500000000000001</v>
      </c>
      <c r="K37" s="14">
        <v>259.10000000000002</v>
      </c>
      <c r="L37" s="18">
        <v>28.4</v>
      </c>
      <c r="M37" s="16">
        <v>0.11</v>
      </c>
      <c r="N37" s="17">
        <v>1.9E-2</v>
      </c>
      <c r="O37" s="54">
        <f t="shared" si="1"/>
        <v>3.7178941393500683E-2</v>
      </c>
      <c r="P37" s="54">
        <f t="shared" si="2"/>
        <v>-2.777777777777786E-2</v>
      </c>
    </row>
    <row r="38" spans="1:16">
      <c r="A38" s="13">
        <v>1995</v>
      </c>
      <c r="B38" s="14">
        <v>1515.7</v>
      </c>
      <c r="C38" s="15">
        <v>544.79999999999995</v>
      </c>
      <c r="D38" s="14">
        <v>68.400000000000006</v>
      </c>
      <c r="E38" s="16">
        <v>4.4999999999999998E-2</v>
      </c>
      <c r="F38" s="17">
        <v>0.126</v>
      </c>
      <c r="G38" s="11">
        <f t="shared" si="3"/>
        <v>1447.3</v>
      </c>
      <c r="H38" s="14">
        <v>273.60000000000002</v>
      </c>
      <c r="I38" s="18">
        <v>37.700000000000003</v>
      </c>
      <c r="J38" s="17">
        <v>0.13800000000000001</v>
      </c>
      <c r="K38" s="14">
        <v>271.2</v>
      </c>
      <c r="L38" s="18">
        <v>30.7</v>
      </c>
      <c r="M38" s="16">
        <v>0.113</v>
      </c>
      <c r="N38" s="17">
        <v>0.02</v>
      </c>
      <c r="O38" s="54">
        <f t="shared" si="1"/>
        <v>3.6872349158571689E-2</v>
      </c>
      <c r="P38" s="54">
        <f t="shared" si="2"/>
        <v>2.8571428571428657E-2</v>
      </c>
    </row>
    <row r="39" spans="1:16">
      <c r="A39" s="13">
        <v>1996</v>
      </c>
      <c r="B39" s="14">
        <v>1560.5</v>
      </c>
      <c r="C39" s="15">
        <v>532.79999999999995</v>
      </c>
      <c r="D39" s="14">
        <v>68.400000000000006</v>
      </c>
      <c r="E39" s="16">
        <v>4.3999999999999997E-2</v>
      </c>
      <c r="F39" s="17">
        <v>0.128</v>
      </c>
      <c r="G39" s="11">
        <f t="shared" si="3"/>
        <v>1492.1</v>
      </c>
      <c r="H39" s="14">
        <v>266</v>
      </c>
      <c r="I39" s="18">
        <v>39.4</v>
      </c>
      <c r="J39" s="17">
        <v>0.14799999999999999</v>
      </c>
      <c r="K39" s="14">
        <v>266.8</v>
      </c>
      <c r="L39" s="18">
        <v>29</v>
      </c>
      <c r="M39" s="16">
        <v>0.109</v>
      </c>
      <c r="N39" s="17">
        <v>1.9E-2</v>
      </c>
      <c r="O39" s="54">
        <f t="shared" si="1"/>
        <v>2.9557300257306823E-2</v>
      </c>
      <c r="P39" s="54">
        <f t="shared" si="2"/>
        <v>0</v>
      </c>
    </row>
    <row r="40" spans="1:16">
      <c r="A40" s="13">
        <v>1997</v>
      </c>
      <c r="B40" s="14">
        <v>1601.1</v>
      </c>
      <c r="C40" s="15">
        <v>547.1</v>
      </c>
      <c r="D40" s="14">
        <v>71.099999999999994</v>
      </c>
      <c r="E40" s="16">
        <v>4.3999999999999997E-2</v>
      </c>
      <c r="F40" s="17">
        <v>0.13</v>
      </c>
      <c r="G40" s="11">
        <f t="shared" si="3"/>
        <v>1530</v>
      </c>
      <c r="H40" s="14">
        <v>271.7</v>
      </c>
      <c r="I40" s="18">
        <v>40.200000000000003</v>
      </c>
      <c r="J40" s="17">
        <v>0.14799999999999999</v>
      </c>
      <c r="K40" s="14">
        <v>275.39999999999998</v>
      </c>
      <c r="L40" s="18">
        <v>30.9</v>
      </c>
      <c r="M40" s="16">
        <v>0.112</v>
      </c>
      <c r="N40" s="17">
        <v>1.9E-2</v>
      </c>
      <c r="O40" s="54">
        <f t="shared" si="1"/>
        <v>2.601730214674778E-2</v>
      </c>
      <c r="P40" s="54">
        <f t="shared" si="2"/>
        <v>3.9473684210526147E-2</v>
      </c>
    </row>
    <row r="41" spans="1:16">
      <c r="A41" s="13">
        <v>1998</v>
      </c>
      <c r="B41" s="14">
        <v>1652.5</v>
      </c>
      <c r="C41" s="15">
        <v>551.9</v>
      </c>
      <c r="D41" s="14">
        <v>72.8</v>
      </c>
      <c r="E41" s="16">
        <v>4.3999999999999997E-2</v>
      </c>
      <c r="F41" s="17">
        <v>0.13200000000000001</v>
      </c>
      <c r="G41" s="11">
        <f t="shared" si="3"/>
        <v>1579.7</v>
      </c>
      <c r="H41" s="14">
        <v>270.2</v>
      </c>
      <c r="I41" s="18">
        <v>40.1</v>
      </c>
      <c r="J41" s="17">
        <v>0.14899999999999999</v>
      </c>
      <c r="K41" s="14">
        <v>281.7</v>
      </c>
      <c r="L41" s="18">
        <v>32.700000000000003</v>
      </c>
      <c r="M41" s="16">
        <v>0.11600000000000001</v>
      </c>
      <c r="N41" s="17">
        <v>0.02</v>
      </c>
      <c r="O41" s="54">
        <f t="shared" si="1"/>
        <v>3.2102929236150206E-2</v>
      </c>
      <c r="P41" s="54">
        <f t="shared" si="2"/>
        <v>2.3909985935302434E-2</v>
      </c>
    </row>
    <row r="42" spans="1:16">
      <c r="A42" s="13">
        <v>1999</v>
      </c>
      <c r="B42" s="14">
        <v>1701.8</v>
      </c>
      <c r="C42" s="15">
        <v>572.1</v>
      </c>
      <c r="D42" s="14">
        <v>74.099999999999994</v>
      </c>
      <c r="E42" s="16">
        <v>4.3999999999999997E-2</v>
      </c>
      <c r="F42" s="17">
        <v>0.13</v>
      </c>
      <c r="G42" s="11">
        <f t="shared" si="3"/>
        <v>1627.7</v>
      </c>
      <c r="H42" s="14">
        <v>275.5</v>
      </c>
      <c r="I42" s="18">
        <v>40.299999999999997</v>
      </c>
      <c r="J42" s="17">
        <v>0.14599999999999999</v>
      </c>
      <c r="K42" s="14">
        <v>296.60000000000002</v>
      </c>
      <c r="L42" s="18">
        <v>33.86</v>
      </c>
      <c r="M42" s="16">
        <v>0.114</v>
      </c>
      <c r="N42" s="17">
        <v>0.02</v>
      </c>
      <c r="O42" s="54">
        <f t="shared" si="1"/>
        <v>2.9833585476550652E-2</v>
      </c>
      <c r="P42" s="54">
        <f t="shared" si="2"/>
        <v>1.7857142857142818E-2</v>
      </c>
    </row>
    <row r="43" spans="1:16">
      <c r="A43" s="13">
        <v>2000</v>
      </c>
      <c r="B43" s="14">
        <v>1789</v>
      </c>
      <c r="C43" s="15">
        <v>614.70000000000005</v>
      </c>
      <c r="D43" s="14">
        <v>73.900000000000006</v>
      </c>
      <c r="E43" s="16">
        <v>4.1000000000000002E-2</v>
      </c>
      <c r="F43" s="17">
        <v>0.12</v>
      </c>
      <c r="G43" s="11">
        <f t="shared" si="3"/>
        <v>1715.1</v>
      </c>
      <c r="H43" s="14">
        <v>295</v>
      </c>
      <c r="I43" s="18">
        <v>41.05</v>
      </c>
      <c r="J43" s="17">
        <v>0.13900000000000001</v>
      </c>
      <c r="K43" s="14">
        <v>319.7</v>
      </c>
      <c r="L43" s="18">
        <v>32.9</v>
      </c>
      <c r="M43" s="16">
        <v>0.10299999999999999</v>
      </c>
      <c r="N43" s="17">
        <v>1.7999999999999999E-2</v>
      </c>
      <c r="O43" s="54">
        <f t="shared" si="1"/>
        <v>5.1239863673757227E-2</v>
      </c>
      <c r="P43" s="54">
        <f t="shared" si="2"/>
        <v>-2.6990553306341248E-3</v>
      </c>
    </row>
    <row r="44" spans="1:16">
      <c r="A44" s="13">
        <v>2001</v>
      </c>
      <c r="B44" s="14">
        <v>1862.8</v>
      </c>
      <c r="C44" s="15">
        <v>649.1</v>
      </c>
      <c r="D44" s="14">
        <v>80.099999999999994</v>
      </c>
      <c r="E44" s="16">
        <v>4.2999999999999997E-2</v>
      </c>
      <c r="F44" s="17">
        <v>0.123</v>
      </c>
      <c r="G44" s="11">
        <f t="shared" si="3"/>
        <v>1782.7</v>
      </c>
      <c r="H44" s="14">
        <v>306.10000000000002</v>
      </c>
      <c r="I44" s="18">
        <v>44.1</v>
      </c>
      <c r="J44" s="17">
        <v>0.14399999999999999</v>
      </c>
      <c r="K44" s="14">
        <v>343</v>
      </c>
      <c r="L44" s="18">
        <v>35.9</v>
      </c>
      <c r="M44" s="16">
        <v>0.105</v>
      </c>
      <c r="N44" s="17">
        <v>1.9E-2</v>
      </c>
      <c r="O44" s="54">
        <f t="shared" si="1"/>
        <v>4.1252096143096675E-2</v>
      </c>
      <c r="P44" s="54">
        <f t="shared" si="2"/>
        <v>8.3897158322056672E-2</v>
      </c>
    </row>
    <row r="45" spans="1:16">
      <c r="A45" s="13">
        <v>2002</v>
      </c>
      <c r="B45" s="14">
        <v>2010.9</v>
      </c>
      <c r="C45" s="15">
        <v>734</v>
      </c>
      <c r="D45" s="14">
        <v>87.9</v>
      </c>
      <c r="E45" s="16">
        <v>4.3999999999999997E-2</v>
      </c>
      <c r="F45" s="17">
        <v>0.12</v>
      </c>
      <c r="G45" s="11">
        <f t="shared" si="3"/>
        <v>1923</v>
      </c>
      <c r="H45" s="14">
        <v>349</v>
      </c>
      <c r="I45" s="18">
        <v>48.2</v>
      </c>
      <c r="J45" s="17">
        <v>0.13800000000000001</v>
      </c>
      <c r="K45" s="14">
        <v>385</v>
      </c>
      <c r="L45" s="18">
        <v>39.700000000000003</v>
      </c>
      <c r="M45" s="16">
        <v>0.10299999999999999</v>
      </c>
      <c r="N45" s="17">
        <v>0.02</v>
      </c>
      <c r="O45" s="54">
        <f t="shared" si="1"/>
        <v>7.9503972514494384E-2</v>
      </c>
      <c r="P45" s="54">
        <f t="shared" si="2"/>
        <v>9.7378277153558207E-2</v>
      </c>
    </row>
    <row r="46" spans="1:16">
      <c r="A46" s="13">
        <v>2003</v>
      </c>
      <c r="B46" s="14">
        <v>2159.9</v>
      </c>
      <c r="C46" s="15">
        <v>824.3</v>
      </c>
      <c r="D46" s="14">
        <v>101.44</v>
      </c>
      <c r="E46" s="16">
        <v>4.7E-2</v>
      </c>
      <c r="F46" s="17">
        <v>0.123</v>
      </c>
      <c r="G46" s="11">
        <f t="shared" si="3"/>
        <v>2058.46</v>
      </c>
      <c r="H46" s="14">
        <v>404.9</v>
      </c>
      <c r="I46" s="18">
        <v>57.3</v>
      </c>
      <c r="J46" s="17">
        <v>0.14199999999999999</v>
      </c>
      <c r="K46" s="14">
        <v>419.4</v>
      </c>
      <c r="L46" s="18">
        <v>44.1</v>
      </c>
      <c r="M46" s="16">
        <v>0.105</v>
      </c>
      <c r="N46" s="17">
        <v>0.02</v>
      </c>
      <c r="O46" s="54">
        <f t="shared" si="1"/>
        <v>7.4096175841662934E-2</v>
      </c>
      <c r="P46" s="54">
        <f t="shared" si="2"/>
        <v>0.1540386803185437</v>
      </c>
    </row>
    <row r="47" spans="1:16">
      <c r="A47" s="13">
        <v>2004</v>
      </c>
      <c r="B47" s="14">
        <v>2292.8000000000002</v>
      </c>
      <c r="C47" s="15">
        <v>895.1</v>
      </c>
      <c r="D47" s="14">
        <v>113.4</v>
      </c>
      <c r="E47" s="16">
        <v>4.9000000000000002E-2</v>
      </c>
      <c r="F47" s="17">
        <v>0.127</v>
      </c>
      <c r="G47" s="11">
        <f t="shared" si="3"/>
        <v>2179.4</v>
      </c>
      <c r="H47" s="14">
        <v>454.1</v>
      </c>
      <c r="I47" s="18">
        <v>65.344999999999999</v>
      </c>
      <c r="J47" s="17">
        <v>0.14399999999999999</v>
      </c>
      <c r="K47" s="14">
        <v>441</v>
      </c>
      <c r="L47" s="18">
        <v>48</v>
      </c>
      <c r="M47" s="16">
        <v>0.109</v>
      </c>
      <c r="N47" s="17">
        <v>2.1000000000000001E-2</v>
      </c>
      <c r="O47" s="54">
        <f t="shared" si="1"/>
        <v>6.1530626417889756E-2</v>
      </c>
      <c r="P47" s="54">
        <f t="shared" si="2"/>
        <v>0.11790220820189283</v>
      </c>
    </row>
    <row r="48" spans="1:16">
      <c r="A48" s="13">
        <v>2005</v>
      </c>
      <c r="B48" s="14">
        <v>2472</v>
      </c>
      <c r="C48" s="15">
        <v>968.5</v>
      </c>
      <c r="D48" s="14">
        <v>119.8</v>
      </c>
      <c r="E48" s="16">
        <v>4.8000000000000001E-2</v>
      </c>
      <c r="F48" s="17">
        <v>0.124</v>
      </c>
      <c r="G48" s="11">
        <f t="shared" si="3"/>
        <v>2352.1999999999998</v>
      </c>
      <c r="H48" s="14">
        <v>493.6</v>
      </c>
      <c r="I48" s="18">
        <v>70.599999999999994</v>
      </c>
      <c r="J48" s="17">
        <v>0.14299999999999999</v>
      </c>
      <c r="K48" s="14">
        <v>474.9</v>
      </c>
      <c r="L48" s="18">
        <v>49.2</v>
      </c>
      <c r="M48" s="16">
        <v>0.104</v>
      </c>
      <c r="N48" s="17">
        <v>0.02</v>
      </c>
      <c r="O48" s="54">
        <f t="shared" si="1"/>
        <v>7.8157711095603544E-2</v>
      </c>
      <c r="P48" s="54">
        <f t="shared" si="2"/>
        <v>5.6437389770723025E-2</v>
      </c>
    </row>
    <row r="49" spans="1:16">
      <c r="A49" s="13">
        <v>2006</v>
      </c>
      <c r="B49" s="14">
        <v>2655</v>
      </c>
      <c r="C49" s="15">
        <v>1016.7</v>
      </c>
      <c r="D49" s="14">
        <v>122.795</v>
      </c>
      <c r="E49" s="16">
        <v>4.5999999999999999E-2</v>
      </c>
      <c r="F49" s="17">
        <v>0.121</v>
      </c>
      <c r="G49" s="11">
        <f t="shared" si="3"/>
        <v>2532.2049999999999</v>
      </c>
      <c r="H49" s="14">
        <v>520</v>
      </c>
      <c r="I49" s="18">
        <v>73</v>
      </c>
      <c r="J49" s="17">
        <v>0.14000000000000001</v>
      </c>
      <c r="K49" s="14">
        <v>496.7</v>
      </c>
      <c r="L49" s="18">
        <v>49.8</v>
      </c>
      <c r="M49" s="16">
        <v>0.1</v>
      </c>
      <c r="N49" s="17">
        <v>1.9E-2</v>
      </c>
      <c r="O49" s="54">
        <f t="shared" si="1"/>
        <v>7.4029126213592228E-2</v>
      </c>
      <c r="P49" s="54">
        <f t="shared" si="2"/>
        <v>2.500000000000004E-2</v>
      </c>
    </row>
    <row r="50" spans="1:16">
      <c r="A50" s="13">
        <v>2007</v>
      </c>
      <c r="B50" s="14">
        <v>2728.7</v>
      </c>
      <c r="C50" s="15">
        <v>1041.5999999999999</v>
      </c>
      <c r="D50" s="14">
        <v>129.69999999999999</v>
      </c>
      <c r="E50" s="16">
        <v>4.8000000000000001E-2</v>
      </c>
      <c r="F50" s="17">
        <v>0.125</v>
      </c>
      <c r="G50" s="11">
        <f t="shared" si="3"/>
        <v>2599</v>
      </c>
      <c r="H50" s="14">
        <v>547.9</v>
      </c>
      <c r="I50" s="18">
        <v>77.099999999999994</v>
      </c>
      <c r="J50" s="17">
        <v>0.14099999999999999</v>
      </c>
      <c r="K50" s="14">
        <v>493.7</v>
      </c>
      <c r="L50" s="18">
        <v>52.6</v>
      </c>
      <c r="M50" s="16">
        <v>0.107</v>
      </c>
      <c r="N50" s="17">
        <v>1.9E-2</v>
      </c>
      <c r="O50" s="54">
        <f t="shared" si="1"/>
        <v>2.7758945386063962E-2</v>
      </c>
      <c r="P50" s="54">
        <f t="shared" si="2"/>
        <v>5.6231931267559647E-2</v>
      </c>
    </row>
    <row r="51" spans="1:16">
      <c r="A51" s="13">
        <v>2008</v>
      </c>
      <c r="B51" s="14">
        <v>2982.5</v>
      </c>
      <c r="C51" s="15">
        <v>1134.8</v>
      </c>
      <c r="D51" s="14">
        <v>134.9</v>
      </c>
      <c r="E51" s="16">
        <v>4.4999999999999998E-2</v>
      </c>
      <c r="F51" s="17">
        <v>0.11899999999999999</v>
      </c>
      <c r="G51" s="11">
        <f t="shared" si="3"/>
        <v>2847.6</v>
      </c>
      <c r="H51" s="14">
        <v>612.4</v>
      </c>
      <c r="I51" s="18">
        <v>79.599999999999994</v>
      </c>
      <c r="J51" s="17">
        <v>0.13</v>
      </c>
      <c r="K51" s="14">
        <v>522.4</v>
      </c>
      <c r="L51" s="18">
        <v>55.3</v>
      </c>
      <c r="M51" s="16">
        <v>0.106</v>
      </c>
      <c r="N51" s="17">
        <v>1.9E-2</v>
      </c>
      <c r="O51" s="54">
        <f t="shared" si="1"/>
        <v>9.3011324073734816E-2</v>
      </c>
      <c r="P51" s="54">
        <f t="shared" si="2"/>
        <v>4.0092521202775774E-2</v>
      </c>
    </row>
    <row r="52" spans="1:16">
      <c r="A52" s="13">
        <v>2009</v>
      </c>
      <c r="B52" s="14">
        <v>3517.7</v>
      </c>
      <c r="C52" s="15">
        <v>1237.5</v>
      </c>
      <c r="D52" s="14">
        <v>139.80000000000001</v>
      </c>
      <c r="E52" s="16">
        <v>0.04</v>
      </c>
      <c r="F52" s="17">
        <v>0.113</v>
      </c>
      <c r="G52" s="11">
        <f t="shared" si="3"/>
        <v>3377.8999999999996</v>
      </c>
      <c r="H52" s="14">
        <v>656.7</v>
      </c>
      <c r="I52" s="18">
        <v>82.9</v>
      </c>
      <c r="J52" s="17">
        <v>0.126</v>
      </c>
      <c r="K52" s="14">
        <v>580.79999999999995</v>
      </c>
      <c r="L52" s="18">
        <v>56.9</v>
      </c>
      <c r="M52" s="16">
        <v>9.8000000000000004E-2</v>
      </c>
      <c r="N52" s="17">
        <v>1.6E-2</v>
      </c>
      <c r="O52" s="54">
        <f t="shared" si="1"/>
        <v>0.17944677284157579</v>
      </c>
      <c r="P52" s="54">
        <f t="shared" si="2"/>
        <v>3.6323202372127543E-2</v>
      </c>
    </row>
    <row r="53" spans="1:16">
      <c r="A53" s="13">
        <v>2010</v>
      </c>
      <c r="B53" s="14">
        <v>3457.1</v>
      </c>
      <c r="C53" s="15">
        <v>1347.2</v>
      </c>
      <c r="D53" s="14">
        <v>140.9</v>
      </c>
      <c r="E53" s="16">
        <v>4.1000000000000002E-2</v>
      </c>
      <c r="F53" s="17">
        <v>0.105</v>
      </c>
      <c r="G53" s="11">
        <f t="shared" si="3"/>
        <v>3316.2</v>
      </c>
      <c r="H53" s="14">
        <v>688.9</v>
      </c>
      <c r="I53" s="18">
        <v>81.09</v>
      </c>
      <c r="J53" s="17">
        <v>0.11799999999999999</v>
      </c>
      <c r="K53" s="14">
        <v>658.3</v>
      </c>
      <c r="L53" s="18">
        <v>59.8</v>
      </c>
      <c r="M53" s="16">
        <v>9.0999999999999998E-2</v>
      </c>
      <c r="N53" s="17">
        <v>1.7000000000000001E-2</v>
      </c>
      <c r="O53" s="54">
        <f t="shared" si="1"/>
        <v>-1.7227165477442623E-2</v>
      </c>
      <c r="P53" s="54">
        <f t="shared" si="2"/>
        <v>7.8683834048640499E-3</v>
      </c>
    </row>
    <row r="54" spans="1:16">
      <c r="A54" s="13">
        <v>2011</v>
      </c>
      <c r="B54" s="14">
        <v>3603.1</v>
      </c>
      <c r="C54" s="15">
        <v>1347.1</v>
      </c>
      <c r="D54" s="14">
        <v>143.625</v>
      </c>
      <c r="E54" s="16">
        <v>0.04</v>
      </c>
      <c r="F54" s="17">
        <v>0.107</v>
      </c>
      <c r="G54" s="11">
        <f t="shared" si="3"/>
        <v>3459.4749999999999</v>
      </c>
      <c r="H54" s="14">
        <v>699.4</v>
      </c>
      <c r="I54" s="18">
        <v>79.674999999999997</v>
      </c>
      <c r="J54" s="17">
        <v>0.114</v>
      </c>
      <c r="K54" s="14">
        <v>647.70000000000005</v>
      </c>
      <c r="L54" s="18">
        <v>63.95</v>
      </c>
      <c r="M54" s="16">
        <v>9.9000000000000005E-2</v>
      </c>
      <c r="N54" s="17">
        <v>1.7999999999999999E-2</v>
      </c>
      <c r="O54" s="54">
        <f t="shared" si="1"/>
        <v>4.2231928494981343E-2</v>
      </c>
      <c r="P54" s="54">
        <f t="shared" si="2"/>
        <v>1.9339957416607483E-2</v>
      </c>
    </row>
    <row r="55" spans="1:16">
      <c r="A55" s="13">
        <v>2012</v>
      </c>
      <c r="B55" s="14">
        <v>3537.1</v>
      </c>
      <c r="C55" s="15">
        <v>1286.0999999999999</v>
      </c>
      <c r="D55" s="14">
        <v>138.77500000000001</v>
      </c>
      <c r="E55" s="16">
        <v>3.9E-2</v>
      </c>
      <c r="F55" s="17">
        <v>0.108</v>
      </c>
      <c r="G55" s="11">
        <f t="shared" si="3"/>
        <v>3398.3249999999998</v>
      </c>
      <c r="H55" s="14">
        <v>670.5</v>
      </c>
      <c r="I55" s="18">
        <v>75.099999999999994</v>
      </c>
      <c r="J55" s="17">
        <v>0.112</v>
      </c>
      <c r="K55" s="14">
        <v>615.6</v>
      </c>
      <c r="L55" s="18">
        <v>63.7</v>
      </c>
      <c r="M55" s="16">
        <v>0.10299999999999999</v>
      </c>
      <c r="N55" s="17">
        <v>1.7999999999999999E-2</v>
      </c>
      <c r="O55" s="54">
        <f t="shared" si="1"/>
        <v>-1.8317559878993091E-2</v>
      </c>
      <c r="P55" s="54">
        <f t="shared" si="2"/>
        <v>-3.3768494342906838E-2</v>
      </c>
    </row>
    <row r="56" spans="1:16">
      <c r="A56" s="13">
        <v>2013</v>
      </c>
      <c r="B56" s="14">
        <v>3454.6</v>
      </c>
      <c r="C56" s="15">
        <v>1202.2</v>
      </c>
      <c r="D56" s="14">
        <v>132.5</v>
      </c>
      <c r="E56" s="16">
        <v>3.7999999999999999E-2</v>
      </c>
      <c r="F56" s="17">
        <v>0.11</v>
      </c>
      <c r="G56" s="11">
        <f t="shared" si="3"/>
        <v>3322.1</v>
      </c>
      <c r="H56" s="14">
        <v>625.79999999999995</v>
      </c>
      <c r="I56" s="18">
        <v>71.099999999999994</v>
      </c>
      <c r="J56" s="17">
        <v>0.114</v>
      </c>
      <c r="K56" s="14">
        <v>576.4</v>
      </c>
      <c r="L56" s="18">
        <v>61.365000000000002</v>
      </c>
      <c r="M56" s="16">
        <v>0.106</v>
      </c>
      <c r="N56" s="17">
        <v>1.7999999999999999E-2</v>
      </c>
      <c r="O56" s="54">
        <f t="shared" si="1"/>
        <v>-2.3324192134799696E-2</v>
      </c>
      <c r="P56" s="54">
        <f t="shared" si="2"/>
        <v>-4.5217078003963289E-2</v>
      </c>
    </row>
    <row r="57" spans="1:16">
      <c r="A57" s="13">
        <v>2014</v>
      </c>
      <c r="B57" s="14">
        <v>3650.5</v>
      </c>
      <c r="C57" s="15">
        <v>1174.3</v>
      </c>
      <c r="D57" s="14">
        <v>123.8</v>
      </c>
      <c r="E57" s="16">
        <v>3.4000000000000002E-2</v>
      </c>
      <c r="F57" s="17">
        <v>0.105</v>
      </c>
      <c r="G57" s="11">
        <f t="shared" si="3"/>
        <v>3526.7</v>
      </c>
      <c r="H57" s="14">
        <v>612.4</v>
      </c>
      <c r="I57" s="18">
        <v>61</v>
      </c>
      <c r="J57" s="17">
        <v>0.1</v>
      </c>
      <c r="K57" s="14">
        <v>561.9</v>
      </c>
      <c r="L57" s="18">
        <v>62.8</v>
      </c>
      <c r="M57" s="16">
        <v>0.112</v>
      </c>
      <c r="N57" s="17">
        <v>1.7000000000000001E-2</v>
      </c>
      <c r="O57" s="54">
        <f t="shared" si="1"/>
        <v>5.6706999363167976E-2</v>
      </c>
      <c r="P57" s="54">
        <f t="shared" si="2"/>
        <v>-6.566037735849059E-2</v>
      </c>
    </row>
    <row r="58" spans="1:16">
      <c r="A58" s="19">
        <v>2015</v>
      </c>
      <c r="B58" s="20">
        <v>3901</v>
      </c>
      <c r="C58" s="21">
        <v>1185.9000000000001</v>
      </c>
      <c r="D58" s="20">
        <v>131</v>
      </c>
      <c r="E58" s="22">
        <v>3.4000000000000002E-2</v>
      </c>
      <c r="F58" s="23">
        <v>0.111</v>
      </c>
      <c r="G58" s="24">
        <f t="shared" si="3"/>
        <v>3770</v>
      </c>
      <c r="H58" s="20">
        <v>623.1</v>
      </c>
      <c r="I58" s="25">
        <v>68.599999999999994</v>
      </c>
      <c r="J58" s="23">
        <v>0.11</v>
      </c>
      <c r="K58" s="20">
        <v>562.79999999999995</v>
      </c>
      <c r="L58" s="25">
        <v>62.5</v>
      </c>
      <c r="M58" s="22">
        <v>0.111</v>
      </c>
      <c r="N58" s="23">
        <v>1.6E-2</v>
      </c>
      <c r="O58" s="55">
        <f t="shared" si="1"/>
        <v>6.8620736885358163E-2</v>
      </c>
      <c r="P58" s="55">
        <f t="shared" si="2"/>
        <v>5.8158319870759312E-2</v>
      </c>
    </row>
    <row r="59" spans="1:16">
      <c r="A59" s="60" t="s">
        <v>42</v>
      </c>
      <c r="B59" s="58"/>
      <c r="C59" s="59"/>
      <c r="D59" s="58"/>
      <c r="E59" s="58"/>
      <c r="F59" s="58"/>
      <c r="G59" s="58"/>
      <c r="H59" s="58"/>
      <c r="I59" s="58"/>
      <c r="J59" s="58"/>
      <c r="K59" s="58"/>
      <c r="L59" s="58"/>
      <c r="M59" s="58"/>
      <c r="N59" s="58"/>
      <c r="O59" s="57">
        <f>AVERAGE(O6:O58)</f>
        <v>7.143547105538213E-2</v>
      </c>
      <c r="P59" s="56">
        <f>AVERAGE(P6:P58)</f>
        <v>5.1756986739857458E-2</v>
      </c>
    </row>
    <row r="61" spans="1:16">
      <c r="A61" s="2" t="s">
        <v>16</v>
      </c>
    </row>
  </sheetData>
  <mergeCells count="11">
    <mergeCell ref="F3:F4"/>
    <mergeCell ref="A3:A4"/>
    <mergeCell ref="B3:B4"/>
    <mergeCell ref="C3:C4"/>
    <mergeCell ref="D3:D4"/>
    <mergeCell ref="E3:E4"/>
    <mergeCell ref="G3:G4"/>
    <mergeCell ref="H3:J3"/>
    <mergeCell ref="K3:N3"/>
    <mergeCell ref="O3:O4"/>
    <mergeCell ref="P3:P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zoomScale="70" zoomScaleNormal="70" workbookViewId="0">
      <selection sqref="A1:P1"/>
    </sheetView>
  </sheetViews>
  <sheetFormatPr defaultColWidth="9.125" defaultRowHeight="10.199999999999999"/>
  <cols>
    <col min="1" max="1" width="16" style="28" bestFit="1" customWidth="1"/>
    <col min="2" max="6" width="14.75" style="28" customWidth="1"/>
    <col min="7" max="7" width="9.375" style="28" bestFit="1" customWidth="1"/>
    <col min="8" max="16384" width="9.125" style="28"/>
  </cols>
  <sheetData>
    <row r="1" spans="1:16" ht="13.8" thickBot="1">
      <c r="A1" s="80" t="s">
        <v>17</v>
      </c>
      <c r="B1" s="81"/>
      <c r="C1" s="81"/>
      <c r="D1" s="81"/>
      <c r="E1" s="81"/>
      <c r="F1" s="81"/>
      <c r="G1" s="81"/>
      <c r="H1" s="81"/>
      <c r="I1" s="81"/>
      <c r="J1" s="81"/>
      <c r="K1" s="81"/>
      <c r="L1" s="81"/>
      <c r="M1" s="81"/>
      <c r="N1" s="81"/>
      <c r="O1" s="81"/>
      <c r="P1" s="82"/>
    </row>
    <row r="2" spans="1:16" s="30" customFormat="1" ht="12.9" customHeight="1" thickBot="1">
      <c r="A2" s="29"/>
      <c r="B2" s="83" t="s">
        <v>18</v>
      </c>
      <c r="C2" s="84"/>
      <c r="D2" s="84"/>
      <c r="E2" s="84"/>
      <c r="F2" s="84"/>
      <c r="G2" s="85"/>
      <c r="H2" s="86" t="s">
        <v>19</v>
      </c>
      <c r="I2" s="87"/>
      <c r="J2" s="87"/>
      <c r="K2" s="87"/>
      <c r="L2" s="88"/>
      <c r="M2" s="89" t="s">
        <v>20</v>
      </c>
      <c r="N2" s="90"/>
      <c r="O2" s="90"/>
      <c r="P2" s="91"/>
    </row>
    <row r="3" spans="1:16" s="36" customFormat="1" ht="12" customHeight="1">
      <c r="A3" s="31" t="s">
        <v>21</v>
      </c>
      <c r="B3" s="32" t="s">
        <v>22</v>
      </c>
      <c r="C3" s="32" t="s">
        <v>5</v>
      </c>
      <c r="D3" s="32" t="s">
        <v>23</v>
      </c>
      <c r="E3" s="32" t="s">
        <v>24</v>
      </c>
      <c r="F3" s="32" t="s">
        <v>25</v>
      </c>
      <c r="G3" s="32" t="s">
        <v>26</v>
      </c>
      <c r="H3" s="33" t="s">
        <v>27</v>
      </c>
      <c r="I3" s="33" t="s">
        <v>28</v>
      </c>
      <c r="J3" s="33" t="s">
        <v>29</v>
      </c>
      <c r="K3" s="33" t="s">
        <v>25</v>
      </c>
      <c r="L3" s="33" t="s">
        <v>30</v>
      </c>
      <c r="M3" s="34" t="s">
        <v>31</v>
      </c>
      <c r="N3" s="34" t="s">
        <v>32</v>
      </c>
      <c r="O3" s="34" t="s">
        <v>25</v>
      </c>
      <c r="P3" s="35" t="s">
        <v>30</v>
      </c>
    </row>
    <row r="4" spans="1:16" s="36" customFormat="1" ht="3" customHeight="1">
      <c r="A4" s="37"/>
      <c r="B4" s="38"/>
      <c r="C4" s="38"/>
      <c r="D4" s="38"/>
      <c r="E4" s="38"/>
      <c r="F4" s="38"/>
      <c r="G4" s="38"/>
      <c r="H4" s="39"/>
      <c r="I4" s="39"/>
      <c r="J4" s="39"/>
      <c r="K4" s="39"/>
      <c r="L4" s="39"/>
      <c r="M4" s="39"/>
      <c r="N4" s="39"/>
      <c r="O4" s="39"/>
      <c r="P4" s="40"/>
    </row>
    <row r="5" spans="1:16" s="36" customFormat="1" ht="12" customHeight="1">
      <c r="A5" s="41">
        <v>1951</v>
      </c>
      <c r="B5" s="42">
        <v>1851571</v>
      </c>
      <c r="C5" s="42">
        <v>1521527</v>
      </c>
      <c r="D5" s="42" t="s">
        <v>33</v>
      </c>
      <c r="E5" s="42" t="s">
        <v>33</v>
      </c>
      <c r="F5" s="42" t="s">
        <v>33</v>
      </c>
      <c r="G5" s="42">
        <v>330044</v>
      </c>
      <c r="H5" s="39"/>
      <c r="I5" s="39"/>
      <c r="J5" s="39"/>
      <c r="K5" s="39"/>
      <c r="L5" s="39"/>
      <c r="M5" s="39"/>
      <c r="N5" s="39"/>
      <c r="O5" s="39"/>
      <c r="P5" s="40"/>
    </row>
    <row r="6" spans="1:16" s="36" customFormat="1" ht="12" customHeight="1">
      <c r="A6" s="41">
        <v>1952</v>
      </c>
      <c r="B6" s="42">
        <v>2216848</v>
      </c>
      <c r="C6" s="42">
        <v>1909665</v>
      </c>
      <c r="D6" s="42">
        <v>120945</v>
      </c>
      <c r="E6" s="42" t="s">
        <v>33</v>
      </c>
      <c r="F6" s="42" t="s">
        <v>33</v>
      </c>
      <c r="G6" s="42">
        <v>307183</v>
      </c>
      <c r="H6" s="39"/>
      <c r="I6" s="39"/>
      <c r="J6" s="39"/>
      <c r="K6" s="39"/>
      <c r="L6" s="39"/>
      <c r="M6" s="39"/>
      <c r="N6" s="39"/>
      <c r="O6" s="39"/>
      <c r="P6" s="40"/>
    </row>
    <row r="7" spans="1:16" s="36" customFormat="1" ht="12" customHeight="1">
      <c r="A7" s="41">
        <v>1953</v>
      </c>
      <c r="B7" s="42">
        <v>2167456</v>
      </c>
      <c r="C7" s="42">
        <v>1919543</v>
      </c>
      <c r="D7" s="42">
        <v>115997</v>
      </c>
      <c r="E7" s="42" t="s">
        <v>33</v>
      </c>
      <c r="F7" s="42" t="s">
        <v>33</v>
      </c>
      <c r="G7" s="42">
        <v>247913</v>
      </c>
      <c r="H7" s="39">
        <f t="shared" ref="H7:L38" si="0">(C7-C6)/C6</f>
        <v>5.1726349909539107E-3</v>
      </c>
      <c r="I7" s="39">
        <f t="shared" si="0"/>
        <v>-4.0911157964363967E-2</v>
      </c>
      <c r="J7" s="39"/>
      <c r="K7" s="39"/>
      <c r="L7" s="39"/>
      <c r="M7" s="39"/>
      <c r="N7" s="39"/>
      <c r="O7" s="39"/>
      <c r="P7" s="40"/>
    </row>
    <row r="8" spans="1:16" s="36" customFormat="1" ht="12" customHeight="1">
      <c r="A8" s="41">
        <v>1954</v>
      </c>
      <c r="B8" s="42">
        <v>1918046</v>
      </c>
      <c r="C8" s="42">
        <v>1761840</v>
      </c>
      <c r="D8" s="42">
        <v>116033</v>
      </c>
      <c r="E8" s="42" t="s">
        <v>33</v>
      </c>
      <c r="F8" s="42" t="s">
        <v>33</v>
      </c>
      <c r="G8" s="42">
        <v>156206</v>
      </c>
      <c r="H8" s="39">
        <f t="shared" si="0"/>
        <v>-8.2156534133384876E-2</v>
      </c>
      <c r="I8" s="39">
        <f t="shared" si="0"/>
        <v>3.1035285395311949E-4</v>
      </c>
      <c r="J8" s="39"/>
      <c r="K8" s="39"/>
      <c r="L8" s="39"/>
      <c r="M8" s="39"/>
      <c r="N8" s="39"/>
      <c r="O8" s="39"/>
      <c r="P8" s="40"/>
    </row>
    <row r="9" spans="1:16" s="36" customFormat="1" ht="12" customHeight="1">
      <c r="A9" s="41">
        <v>1955</v>
      </c>
      <c r="B9" s="42">
        <v>2251894</v>
      </c>
      <c r="C9" s="42">
        <v>2044593</v>
      </c>
      <c r="D9" s="42">
        <v>130068</v>
      </c>
      <c r="E9" s="42" t="s">
        <v>33</v>
      </c>
      <c r="F9" s="42" t="s">
        <v>33</v>
      </c>
      <c r="G9" s="42">
        <v>207301</v>
      </c>
      <c r="H9" s="39">
        <f t="shared" si="0"/>
        <v>0.1604873314262362</v>
      </c>
      <c r="I9" s="39">
        <f t="shared" si="0"/>
        <v>0.12095696913809002</v>
      </c>
      <c r="J9" s="39"/>
      <c r="K9" s="39"/>
      <c r="L9" s="39"/>
      <c r="M9" s="39"/>
      <c r="N9" s="39"/>
      <c r="O9" s="39"/>
      <c r="P9" s="40"/>
    </row>
    <row r="10" spans="1:16" s="36" customFormat="1" ht="12" customHeight="1">
      <c r="A10" s="41">
        <v>1956</v>
      </c>
      <c r="B10" s="42">
        <v>3266903</v>
      </c>
      <c r="C10" s="42">
        <v>2988203</v>
      </c>
      <c r="D10" s="42">
        <v>206441</v>
      </c>
      <c r="E10" s="42">
        <v>645506</v>
      </c>
      <c r="F10" s="42">
        <v>2136256</v>
      </c>
      <c r="G10" s="42">
        <v>278700</v>
      </c>
      <c r="H10" s="39">
        <f t="shared" si="0"/>
        <v>0.46151483449273278</v>
      </c>
      <c r="I10" s="39">
        <f t="shared" si="0"/>
        <v>0.58717747639696161</v>
      </c>
      <c r="J10" s="39"/>
      <c r="K10" s="39"/>
      <c r="L10" s="39"/>
      <c r="M10" s="39">
        <f>D10/$C10</f>
        <v>6.9085333225353165E-2</v>
      </c>
      <c r="N10" s="39">
        <f>E10/$C10</f>
        <v>0.21601812192812872</v>
      </c>
      <c r="O10" s="39">
        <f>F10/$C10</f>
        <v>0.7148965448465181</v>
      </c>
      <c r="P10" s="43">
        <f>G10/$C10</f>
        <v>9.3266755973406085E-2</v>
      </c>
    </row>
    <row r="11" spans="1:16" s="36" customFormat="1" ht="12" customHeight="1">
      <c r="A11" s="41">
        <v>1957</v>
      </c>
      <c r="B11" s="42">
        <v>4389237</v>
      </c>
      <c r="C11" s="42">
        <v>3932001</v>
      </c>
      <c r="D11" s="42">
        <v>262348</v>
      </c>
      <c r="E11" s="42">
        <v>662199</v>
      </c>
      <c r="F11" s="42">
        <v>3007454</v>
      </c>
      <c r="G11" s="42">
        <v>457236</v>
      </c>
      <c r="H11" s="39">
        <f t="shared" si="0"/>
        <v>0.31584132671040088</v>
      </c>
      <c r="I11" s="39">
        <f t="shared" si="0"/>
        <v>0.27081345275405566</v>
      </c>
      <c r="J11" s="39">
        <f t="shared" si="0"/>
        <v>2.5860332824172046E-2</v>
      </c>
      <c r="K11" s="39">
        <f t="shared" si="0"/>
        <v>0.40781535546301567</v>
      </c>
      <c r="L11" s="39">
        <f t="shared" si="0"/>
        <v>0.64060279870828851</v>
      </c>
      <c r="M11" s="39">
        <f t="shared" ref="M11:P68" si="1">D11/$C11</f>
        <v>6.6721244475777097E-2</v>
      </c>
      <c r="N11" s="39">
        <f t="shared" si="1"/>
        <v>0.16841272420836109</v>
      </c>
      <c r="O11" s="39">
        <f t="shared" si="1"/>
        <v>0.76486603131586184</v>
      </c>
      <c r="P11" s="43">
        <f t="shared" si="1"/>
        <v>0.11628583003920905</v>
      </c>
    </row>
    <row r="12" spans="1:16" s="36" customFormat="1" ht="12" customHeight="1">
      <c r="A12" s="41">
        <v>1958</v>
      </c>
      <c r="B12" s="42">
        <v>4906015</v>
      </c>
      <c r="C12" s="42">
        <v>4569722</v>
      </c>
      <c r="D12" s="42">
        <v>334543</v>
      </c>
      <c r="E12" s="42">
        <v>744264</v>
      </c>
      <c r="F12" s="42">
        <v>3490915</v>
      </c>
      <c r="G12" s="42">
        <v>336293</v>
      </c>
      <c r="H12" s="39">
        <f t="shared" si="0"/>
        <v>0.16218739517105921</v>
      </c>
      <c r="I12" s="39">
        <f t="shared" si="0"/>
        <v>0.27518791833747541</v>
      </c>
      <c r="J12" s="39">
        <f t="shared" si="0"/>
        <v>0.12392800351555952</v>
      </c>
      <c r="K12" s="39">
        <f t="shared" si="0"/>
        <v>0.160754245950229</v>
      </c>
      <c r="L12" s="39">
        <f t="shared" si="0"/>
        <v>-0.26450891880779293</v>
      </c>
      <c r="M12" s="39">
        <f t="shared" si="1"/>
        <v>7.3208610939571372E-2</v>
      </c>
      <c r="N12" s="39">
        <f t="shared" si="1"/>
        <v>0.16286855086589513</v>
      </c>
      <c r="O12" s="39">
        <f t="shared" si="1"/>
        <v>0.76392283819453355</v>
      </c>
      <c r="P12" s="43">
        <f t="shared" si="1"/>
        <v>7.3591566401632308E-2</v>
      </c>
    </row>
    <row r="13" spans="1:16" s="36" customFormat="1" ht="12" customHeight="1">
      <c r="A13" s="41">
        <v>1959</v>
      </c>
      <c r="B13" s="42">
        <v>7122610</v>
      </c>
      <c r="C13" s="42">
        <v>6693510</v>
      </c>
      <c r="D13" s="42">
        <v>465981</v>
      </c>
      <c r="E13" s="42">
        <v>874272</v>
      </c>
      <c r="F13" s="42">
        <v>5353257</v>
      </c>
      <c r="G13" s="42">
        <v>429100</v>
      </c>
      <c r="H13" s="39">
        <f t="shared" si="0"/>
        <v>0.46475212277683414</v>
      </c>
      <c r="I13" s="39">
        <f t="shared" si="0"/>
        <v>0.3928882086906616</v>
      </c>
      <c r="J13" s="39">
        <f t="shared" si="0"/>
        <v>0.17467995227499919</v>
      </c>
      <c r="K13" s="39">
        <f t="shared" si="0"/>
        <v>0.53348248238642304</v>
      </c>
      <c r="L13" s="39">
        <f t="shared" si="0"/>
        <v>0.27597065654057623</v>
      </c>
      <c r="M13" s="39">
        <f t="shared" si="1"/>
        <v>6.9616837802587886E-2</v>
      </c>
      <c r="N13" s="39">
        <f t="shared" si="1"/>
        <v>0.13061487918894571</v>
      </c>
      <c r="O13" s="39">
        <f t="shared" si="1"/>
        <v>0.79976828300846636</v>
      </c>
      <c r="P13" s="43">
        <f t="shared" si="1"/>
        <v>6.410687367315504E-2</v>
      </c>
    </row>
    <row r="14" spans="1:16" s="36" customFormat="1" ht="12" customHeight="1">
      <c r="A14" s="41">
        <v>1960</v>
      </c>
      <c r="B14" s="42">
        <v>8080015</v>
      </c>
      <c r="C14" s="42">
        <v>7551746</v>
      </c>
      <c r="D14" s="42">
        <v>590374</v>
      </c>
      <c r="E14" s="42">
        <v>1282135</v>
      </c>
      <c r="F14" s="42">
        <v>5679237</v>
      </c>
      <c r="G14" s="42">
        <v>528269</v>
      </c>
      <c r="H14" s="39">
        <f t="shared" si="0"/>
        <v>0.12821912569040758</v>
      </c>
      <c r="I14" s="39">
        <f t="shared" si="0"/>
        <v>0.26694865241286664</v>
      </c>
      <c r="J14" s="39">
        <f t="shared" si="0"/>
        <v>0.46651728523846125</v>
      </c>
      <c r="K14" s="39">
        <f t="shared" si="0"/>
        <v>6.0893769904938243E-2</v>
      </c>
      <c r="L14" s="39">
        <f t="shared" si="0"/>
        <v>0.23110929853181075</v>
      </c>
      <c r="M14" s="39">
        <f t="shared" si="1"/>
        <v>7.8177152674361663E-2</v>
      </c>
      <c r="N14" s="39">
        <f t="shared" si="1"/>
        <v>0.16977994228089768</v>
      </c>
      <c r="O14" s="39">
        <f t="shared" si="1"/>
        <v>0.75204290504474069</v>
      </c>
      <c r="P14" s="43">
        <f t="shared" si="1"/>
        <v>6.9953226710750077E-2</v>
      </c>
    </row>
    <row r="15" spans="1:16" s="36" customFormat="1" ht="12" customHeight="1">
      <c r="A15" s="41">
        <v>1961</v>
      </c>
      <c r="B15" s="42">
        <v>9607023</v>
      </c>
      <c r="C15" s="42">
        <v>9058623</v>
      </c>
      <c r="D15" s="42">
        <v>814513</v>
      </c>
      <c r="E15" s="42">
        <v>1663431</v>
      </c>
      <c r="F15" s="42">
        <v>6580679</v>
      </c>
      <c r="G15" s="42">
        <v>548400</v>
      </c>
      <c r="H15" s="39">
        <f t="shared" si="0"/>
        <v>0.19954021228997904</v>
      </c>
      <c r="I15" s="39">
        <f t="shared" si="0"/>
        <v>0.37965594690823107</v>
      </c>
      <c r="J15" s="39">
        <f t="shared" si="0"/>
        <v>0.29739146033763997</v>
      </c>
      <c r="K15" s="39">
        <f t="shared" si="0"/>
        <v>0.15872589927132819</v>
      </c>
      <c r="L15" s="39">
        <f t="shared" si="0"/>
        <v>3.8107479333445653E-2</v>
      </c>
      <c r="M15" s="39">
        <f t="shared" si="1"/>
        <v>8.9915763135302126E-2</v>
      </c>
      <c r="N15" s="39">
        <f t="shared" si="1"/>
        <v>0.1836295648908228</v>
      </c>
      <c r="O15" s="39">
        <f t="shared" si="1"/>
        <v>0.72645467197387503</v>
      </c>
      <c r="P15" s="43">
        <f t="shared" si="1"/>
        <v>6.0539002451034774E-2</v>
      </c>
    </row>
    <row r="16" spans="1:16" s="36" customFormat="1" ht="12" customHeight="1">
      <c r="A16" s="41">
        <v>1962</v>
      </c>
      <c r="B16" s="42">
        <v>11069059</v>
      </c>
      <c r="C16" s="42">
        <v>10289947</v>
      </c>
      <c r="D16" s="42">
        <v>986314</v>
      </c>
      <c r="E16" s="42">
        <v>2018481</v>
      </c>
      <c r="F16" s="42">
        <v>7285152</v>
      </c>
      <c r="G16" s="42">
        <v>779112</v>
      </c>
      <c r="H16" s="39">
        <f t="shared" si="0"/>
        <v>0.13592838558354842</v>
      </c>
      <c r="I16" s="39">
        <f t="shared" si="0"/>
        <v>0.2109248102854098</v>
      </c>
      <c r="J16" s="39">
        <f t="shared" si="0"/>
        <v>0.21344438092112025</v>
      </c>
      <c r="K16" s="39">
        <f t="shared" si="0"/>
        <v>0.10705171913111095</v>
      </c>
      <c r="L16" s="39">
        <f t="shared" si="0"/>
        <v>0.42070021881838077</v>
      </c>
      <c r="M16" s="39">
        <f t="shared" si="1"/>
        <v>9.5852194379621197E-2</v>
      </c>
      <c r="N16" s="39">
        <f t="shared" si="1"/>
        <v>0.19616048556907048</v>
      </c>
      <c r="O16" s="39">
        <f t="shared" si="1"/>
        <v>0.70798732005130838</v>
      </c>
      <c r="P16" s="43">
        <f t="shared" si="1"/>
        <v>7.5715841879457693E-2</v>
      </c>
    </row>
    <row r="17" spans="1:16" s="36" customFormat="1" ht="12" customHeight="1">
      <c r="A17" s="41">
        <v>1963</v>
      </c>
      <c r="B17" s="42">
        <v>13662879</v>
      </c>
      <c r="C17" s="42">
        <v>12494611</v>
      </c>
      <c r="D17" s="42">
        <v>1151753</v>
      </c>
      <c r="E17" s="42">
        <v>2356150</v>
      </c>
      <c r="F17" s="42">
        <v>8986708</v>
      </c>
      <c r="G17" s="42">
        <v>1168268</v>
      </c>
      <c r="H17" s="39">
        <f t="shared" si="0"/>
        <v>0.2142541647687787</v>
      </c>
      <c r="I17" s="39">
        <f t="shared" si="0"/>
        <v>0.1677346159539457</v>
      </c>
      <c r="J17" s="39">
        <f t="shared" si="0"/>
        <v>0.16728866905361012</v>
      </c>
      <c r="K17" s="39">
        <f t="shared" si="0"/>
        <v>0.23356492767755566</v>
      </c>
      <c r="L17" s="39">
        <f t="shared" si="0"/>
        <v>0.49948659499532799</v>
      </c>
      <c r="M17" s="39">
        <f t="shared" si="1"/>
        <v>9.2179980633250613E-2</v>
      </c>
      <c r="N17" s="39">
        <f t="shared" si="1"/>
        <v>0.18857329772011311</v>
      </c>
      <c r="O17" s="39">
        <f t="shared" si="1"/>
        <v>0.71924672164663628</v>
      </c>
      <c r="P17" s="43">
        <f t="shared" si="1"/>
        <v>9.3501750474664636E-2</v>
      </c>
    </row>
    <row r="18" spans="1:16" s="36" customFormat="1" ht="12" customHeight="1">
      <c r="A18" s="41">
        <v>1964</v>
      </c>
      <c r="B18" s="42">
        <v>15323870</v>
      </c>
      <c r="C18" s="42">
        <v>14225354</v>
      </c>
      <c r="D18" s="42">
        <v>1303000</v>
      </c>
      <c r="E18" s="42">
        <v>2571452</v>
      </c>
      <c r="F18" s="42">
        <v>10350902</v>
      </c>
      <c r="G18" s="42">
        <v>1098516</v>
      </c>
      <c r="H18" s="39">
        <f t="shared" si="0"/>
        <v>0.13851915837956061</v>
      </c>
      <c r="I18" s="39">
        <f t="shared" si="0"/>
        <v>0.13131895467170479</v>
      </c>
      <c r="J18" s="39">
        <f t="shared" si="0"/>
        <v>9.1378732253888761E-2</v>
      </c>
      <c r="K18" s="39">
        <f t="shared" si="0"/>
        <v>0.1518013047714469</v>
      </c>
      <c r="L18" s="39">
        <f t="shared" si="0"/>
        <v>-5.9705478537458868E-2</v>
      </c>
      <c r="M18" s="39">
        <f t="shared" si="1"/>
        <v>9.1597017550494694E-2</v>
      </c>
      <c r="N18" s="39">
        <f t="shared" si="1"/>
        <v>0.18076541364102433</v>
      </c>
      <c r="O18" s="39">
        <f t="shared" si="1"/>
        <v>0.72763756880848096</v>
      </c>
      <c r="P18" s="43">
        <f t="shared" si="1"/>
        <v>7.722240163583978E-2</v>
      </c>
    </row>
    <row r="19" spans="1:16" s="36" customFormat="1" ht="12" customHeight="1">
      <c r="A19" s="41">
        <v>1965</v>
      </c>
      <c r="B19" s="42">
        <v>15745852</v>
      </c>
      <c r="C19" s="42">
        <v>14614249</v>
      </c>
      <c r="D19" s="42">
        <v>1435469</v>
      </c>
      <c r="E19" s="42">
        <v>2811761</v>
      </c>
      <c r="F19" s="42">
        <v>10367019</v>
      </c>
      <c r="G19" s="42">
        <v>1131603</v>
      </c>
      <c r="H19" s="39">
        <f t="shared" si="0"/>
        <v>2.7338159739293658E-2</v>
      </c>
      <c r="I19" s="39">
        <f t="shared" si="0"/>
        <v>0.10166462010744436</v>
      </c>
      <c r="J19" s="39">
        <f t="shared" si="0"/>
        <v>9.3452648542535502E-2</v>
      </c>
      <c r="K19" s="39">
        <f t="shared" si="0"/>
        <v>1.5570623700234048E-3</v>
      </c>
      <c r="L19" s="39">
        <f t="shared" si="0"/>
        <v>3.011972515648384E-2</v>
      </c>
      <c r="M19" s="39">
        <f t="shared" si="1"/>
        <v>9.8223931999516359E-2</v>
      </c>
      <c r="N19" s="39">
        <f t="shared" si="1"/>
        <v>0.1923985967393877</v>
      </c>
      <c r="O19" s="39">
        <f t="shared" si="1"/>
        <v>0.70937747126109596</v>
      </c>
      <c r="P19" s="43">
        <f t="shared" si="1"/>
        <v>7.7431484847425278E-2</v>
      </c>
    </row>
    <row r="20" spans="1:16" s="36" customFormat="1" ht="12" customHeight="1">
      <c r="A20" s="41">
        <v>1966</v>
      </c>
      <c r="B20" s="42">
        <v>16178640</v>
      </c>
      <c r="C20" s="42">
        <v>15320334</v>
      </c>
      <c r="D20" s="42">
        <v>1579181</v>
      </c>
      <c r="E20" s="42">
        <v>3081066</v>
      </c>
      <c r="F20" s="42">
        <v>10660087</v>
      </c>
      <c r="G20" s="42">
        <v>858306</v>
      </c>
      <c r="H20" s="39">
        <f t="shared" si="0"/>
        <v>4.8314833009893289E-2</v>
      </c>
      <c r="I20" s="39">
        <f t="shared" si="0"/>
        <v>0.10011501467464641</v>
      </c>
      <c r="J20" s="39">
        <f t="shared" si="0"/>
        <v>9.5778055104968021E-2</v>
      </c>
      <c r="K20" s="39">
        <f t="shared" si="0"/>
        <v>2.826926428899185E-2</v>
      </c>
      <c r="L20" s="39">
        <f t="shared" si="0"/>
        <v>-0.24151314551127914</v>
      </c>
      <c r="M20" s="39">
        <f t="shared" si="1"/>
        <v>0.10307745248896009</v>
      </c>
      <c r="N20" s="39">
        <f t="shared" si="1"/>
        <v>0.20110958416441835</v>
      </c>
      <c r="O20" s="39">
        <f t="shared" si="1"/>
        <v>0.69581296334662157</v>
      </c>
      <c r="P20" s="43">
        <f t="shared" si="1"/>
        <v>5.602397441204611E-2</v>
      </c>
    </row>
    <row r="21" spans="1:16" s="36" customFormat="1" ht="12" customHeight="1">
      <c r="A21" s="41">
        <v>1967</v>
      </c>
      <c r="B21" s="42">
        <v>17149186</v>
      </c>
      <c r="C21" s="42">
        <v>16529099</v>
      </c>
      <c r="D21" s="42">
        <v>1845847</v>
      </c>
      <c r="E21" s="42">
        <v>2785543</v>
      </c>
      <c r="F21" s="42">
        <v>11897709</v>
      </c>
      <c r="G21" s="42">
        <v>620087</v>
      </c>
      <c r="H21" s="39">
        <f t="shared" si="0"/>
        <v>7.8899389530280473E-2</v>
      </c>
      <c r="I21" s="39">
        <f t="shared" si="0"/>
        <v>0.16886348050033531</v>
      </c>
      <c r="J21" s="39">
        <f t="shared" si="0"/>
        <v>-9.5915829131865402E-2</v>
      </c>
      <c r="K21" s="39">
        <f t="shared" si="0"/>
        <v>0.11609867724344089</v>
      </c>
      <c r="L21" s="39">
        <f t="shared" si="0"/>
        <v>-0.27754553737245224</v>
      </c>
      <c r="M21" s="39">
        <f t="shared" si="1"/>
        <v>0.11167257211055484</v>
      </c>
      <c r="N21" s="39">
        <f t="shared" si="1"/>
        <v>0.16852358377186802</v>
      </c>
      <c r="O21" s="39">
        <f t="shared" si="1"/>
        <v>0.71980384411757714</v>
      </c>
      <c r="P21" s="43">
        <f t="shared" si="1"/>
        <v>3.751486998777126E-2</v>
      </c>
    </row>
    <row r="22" spans="1:16" s="36" customFormat="1" ht="12" customHeight="1">
      <c r="A22" s="41">
        <v>1968</v>
      </c>
      <c r="B22" s="42">
        <v>16525038</v>
      </c>
      <c r="C22" s="42">
        <v>15921208</v>
      </c>
      <c r="D22" s="42">
        <v>1840562</v>
      </c>
      <c r="E22" s="42">
        <v>2940500</v>
      </c>
      <c r="F22" s="42">
        <v>11140146</v>
      </c>
      <c r="G22" s="42">
        <v>603830</v>
      </c>
      <c r="H22" s="39">
        <f t="shared" si="0"/>
        <v>-3.6777019727451572E-2</v>
      </c>
      <c r="I22" s="39">
        <f t="shared" si="0"/>
        <v>-2.8631842184103015E-3</v>
      </c>
      <c r="J22" s="39">
        <f t="shared" si="0"/>
        <v>5.5629010214525501E-2</v>
      </c>
      <c r="K22" s="39">
        <f t="shared" si="0"/>
        <v>-6.3673014695518268E-2</v>
      </c>
      <c r="L22" s="39">
        <f t="shared" si="0"/>
        <v>-2.6217288864304526E-2</v>
      </c>
      <c r="M22" s="39">
        <f t="shared" si="1"/>
        <v>0.11560441896117431</v>
      </c>
      <c r="N22" s="39">
        <f t="shared" si="1"/>
        <v>0.18469075964587611</v>
      </c>
      <c r="O22" s="39">
        <f t="shared" si="1"/>
        <v>0.69970482139294954</v>
      </c>
      <c r="P22" s="43">
        <f t="shared" si="1"/>
        <v>3.7926142287695759E-2</v>
      </c>
    </row>
    <row r="23" spans="1:16" s="36" customFormat="1" ht="12" customHeight="1">
      <c r="A23" s="41">
        <v>1969</v>
      </c>
      <c r="B23" s="42">
        <v>16309900</v>
      </c>
      <c r="C23" s="42">
        <v>15640888</v>
      </c>
      <c r="D23" s="42">
        <v>1944773</v>
      </c>
      <c r="E23" s="42">
        <v>2700117</v>
      </c>
      <c r="F23" s="42">
        <v>10995998</v>
      </c>
      <c r="G23" s="42">
        <v>669012</v>
      </c>
      <c r="H23" s="39">
        <f t="shared" si="0"/>
        <v>-1.7606704214906305E-2</v>
      </c>
      <c r="I23" s="39">
        <f t="shared" si="0"/>
        <v>5.6619119594993265E-2</v>
      </c>
      <c r="J23" s="39">
        <f t="shared" si="0"/>
        <v>-8.1749022275123276E-2</v>
      </c>
      <c r="K23" s="39">
        <f t="shared" si="0"/>
        <v>-1.2939507256009033E-2</v>
      </c>
      <c r="L23" s="39">
        <f t="shared" si="0"/>
        <v>0.10794760114601792</v>
      </c>
      <c r="M23" s="39">
        <f t="shared" si="1"/>
        <v>0.12433904008519209</v>
      </c>
      <c r="N23" s="39">
        <f t="shared" si="1"/>
        <v>0.17263195030870371</v>
      </c>
      <c r="O23" s="39">
        <f t="shared" si="1"/>
        <v>0.70302900960610426</v>
      </c>
      <c r="P23" s="43">
        <f t="shared" si="1"/>
        <v>4.2773274765473671E-2</v>
      </c>
    </row>
    <row r="24" spans="1:16" s="36" customFormat="1" ht="12" customHeight="1">
      <c r="A24" s="41">
        <v>1970</v>
      </c>
      <c r="B24" s="42">
        <v>15863385</v>
      </c>
      <c r="C24" s="42">
        <v>15338937</v>
      </c>
      <c r="D24" s="42">
        <v>1925908</v>
      </c>
      <c r="E24" s="42">
        <v>2974890</v>
      </c>
      <c r="F24" s="42">
        <v>10438139</v>
      </c>
      <c r="G24" s="42">
        <v>524448</v>
      </c>
      <c r="H24" s="39">
        <f t="shared" si="0"/>
        <v>-1.9305233820483849E-2</v>
      </c>
      <c r="I24" s="39">
        <f t="shared" si="0"/>
        <v>-9.7003609161583383E-3</v>
      </c>
      <c r="J24" s="39">
        <f t="shared" si="0"/>
        <v>0.10176336803182973</v>
      </c>
      <c r="K24" s="39">
        <f t="shared" si="0"/>
        <v>-5.0732912101293583E-2</v>
      </c>
      <c r="L24" s="39">
        <f t="shared" si="0"/>
        <v>-0.21608581011999783</v>
      </c>
      <c r="M24" s="39">
        <f t="shared" si="1"/>
        <v>0.12555681009707517</v>
      </c>
      <c r="N24" s="39">
        <f t="shared" si="1"/>
        <v>0.19394368723204222</v>
      </c>
      <c r="O24" s="39">
        <f t="shared" si="1"/>
        <v>0.68049950267088255</v>
      </c>
      <c r="P24" s="43">
        <f t="shared" si="1"/>
        <v>3.4190635244150232E-2</v>
      </c>
    </row>
    <row r="25" spans="1:16" s="36" customFormat="1" ht="12" customHeight="1">
      <c r="A25" s="41">
        <v>1971</v>
      </c>
      <c r="B25" s="42">
        <v>16153756</v>
      </c>
      <c r="C25" s="42">
        <v>15542512</v>
      </c>
      <c r="D25" s="42">
        <v>1980141</v>
      </c>
      <c r="E25" s="42">
        <v>3143030</v>
      </c>
      <c r="F25" s="42">
        <v>10419341</v>
      </c>
      <c r="G25" s="42">
        <v>611244</v>
      </c>
      <c r="H25" s="39">
        <f t="shared" si="0"/>
        <v>1.3271780176162143E-2</v>
      </c>
      <c r="I25" s="39">
        <f t="shared" si="0"/>
        <v>2.8159704409556428E-2</v>
      </c>
      <c r="J25" s="39">
        <f t="shared" si="0"/>
        <v>5.6519736864220189E-2</v>
      </c>
      <c r="K25" s="39">
        <f t="shared" si="0"/>
        <v>-1.8008957343833034E-3</v>
      </c>
      <c r="L25" s="39">
        <f t="shared" si="0"/>
        <v>0.16549972542559033</v>
      </c>
      <c r="M25" s="39">
        <f t="shared" si="1"/>
        <v>0.12740160663861799</v>
      </c>
      <c r="N25" s="39">
        <f t="shared" si="1"/>
        <v>0.20222149418317967</v>
      </c>
      <c r="O25" s="39">
        <f t="shared" si="1"/>
        <v>0.67037689917820231</v>
      </c>
      <c r="P25" s="43">
        <f t="shared" si="1"/>
        <v>3.9327233590040013E-2</v>
      </c>
    </row>
    <row r="26" spans="1:16" s="36" customFormat="1" ht="12" customHeight="1">
      <c r="A26" s="41">
        <v>1972</v>
      </c>
      <c r="B26" s="42">
        <v>17097951</v>
      </c>
      <c r="C26" s="42">
        <v>16495895</v>
      </c>
      <c r="D26" s="42">
        <v>2186937</v>
      </c>
      <c r="E26" s="42">
        <v>3360759</v>
      </c>
      <c r="F26" s="42">
        <v>10948199</v>
      </c>
      <c r="G26" s="42">
        <v>602056</v>
      </c>
      <c r="H26" s="39">
        <f t="shared" si="0"/>
        <v>6.1340341895827391E-2</v>
      </c>
      <c r="I26" s="39">
        <f t="shared" si="0"/>
        <v>0.10443498720545658</v>
      </c>
      <c r="J26" s="39">
        <f t="shared" si="0"/>
        <v>6.9273599042961723E-2</v>
      </c>
      <c r="K26" s="39">
        <f t="shared" si="0"/>
        <v>5.0757336764388455E-2</v>
      </c>
      <c r="L26" s="39">
        <f t="shared" si="0"/>
        <v>-1.5031640392380129E-2</v>
      </c>
      <c r="M26" s="39">
        <f t="shared" si="1"/>
        <v>0.13257461932195858</v>
      </c>
      <c r="N26" s="39">
        <f t="shared" si="1"/>
        <v>0.2037330499496996</v>
      </c>
      <c r="O26" s="39">
        <f t="shared" si="1"/>
        <v>0.66369233072834177</v>
      </c>
      <c r="P26" s="43">
        <f t="shared" si="1"/>
        <v>3.6497322515692543E-2</v>
      </c>
    </row>
    <row r="27" spans="1:16" s="36" customFormat="1" ht="12" customHeight="1">
      <c r="A27" s="41">
        <v>1973</v>
      </c>
      <c r="B27" s="42">
        <v>17574486</v>
      </c>
      <c r="C27" s="42">
        <v>16800153</v>
      </c>
      <c r="D27" s="42">
        <v>2232006</v>
      </c>
      <c r="E27" s="42">
        <v>3349423</v>
      </c>
      <c r="F27" s="42">
        <v>11218724</v>
      </c>
      <c r="G27" s="42">
        <v>774333</v>
      </c>
      <c r="H27" s="39">
        <f t="shared" si="0"/>
        <v>1.8444467547835387E-2</v>
      </c>
      <c r="I27" s="39">
        <f t="shared" si="0"/>
        <v>2.0608275409854056E-2</v>
      </c>
      <c r="J27" s="39">
        <f t="shared" si="0"/>
        <v>-3.3730475764551997E-3</v>
      </c>
      <c r="K27" s="39">
        <f t="shared" si="0"/>
        <v>2.4709543551409689E-2</v>
      </c>
      <c r="L27" s="39">
        <f t="shared" si="0"/>
        <v>0.28614780020463215</v>
      </c>
      <c r="M27" s="39">
        <f t="shared" si="1"/>
        <v>0.13285629005878696</v>
      </c>
      <c r="N27" s="39">
        <f t="shared" si="1"/>
        <v>0.19936860098833623</v>
      </c>
      <c r="O27" s="39">
        <f t="shared" si="1"/>
        <v>0.66777510895287684</v>
      </c>
      <c r="P27" s="43">
        <f t="shared" si="1"/>
        <v>4.6090830244224563E-2</v>
      </c>
    </row>
    <row r="28" spans="1:16" s="36" customFormat="1" ht="12" customHeight="1">
      <c r="A28" s="41">
        <v>1974</v>
      </c>
      <c r="B28" s="42">
        <v>18176457</v>
      </c>
      <c r="C28" s="42">
        <v>17410128</v>
      </c>
      <c r="D28" s="42">
        <v>2387681</v>
      </c>
      <c r="E28" s="42">
        <v>3787559</v>
      </c>
      <c r="F28" s="42">
        <v>11234888</v>
      </c>
      <c r="G28" s="42">
        <v>766329</v>
      </c>
      <c r="H28" s="39">
        <f t="shared" si="0"/>
        <v>3.6307705054828963E-2</v>
      </c>
      <c r="I28" s="39">
        <f t="shared" si="0"/>
        <v>6.9746676308217806E-2</v>
      </c>
      <c r="J28" s="39">
        <f t="shared" si="0"/>
        <v>0.13080939612584019</v>
      </c>
      <c r="K28" s="39">
        <f t="shared" si="0"/>
        <v>1.4408055675493934E-3</v>
      </c>
      <c r="L28" s="39">
        <f t="shared" si="0"/>
        <v>-1.0336638113059885E-2</v>
      </c>
      <c r="M28" s="39">
        <f t="shared" si="1"/>
        <v>0.13714321916530425</v>
      </c>
      <c r="N28" s="39">
        <f t="shared" si="1"/>
        <v>0.21754917597389289</v>
      </c>
      <c r="O28" s="39">
        <f t="shared" si="1"/>
        <v>0.64530760486080285</v>
      </c>
      <c r="P28" s="43">
        <f t="shared" si="1"/>
        <v>4.4016276043461595E-2</v>
      </c>
    </row>
    <row r="29" spans="1:16" s="36" customFormat="1" ht="12" customHeight="1">
      <c r="A29" s="41">
        <v>1975</v>
      </c>
      <c r="B29" s="42">
        <v>19859548</v>
      </c>
      <c r="C29" s="42">
        <v>19038818</v>
      </c>
      <c r="D29" s="42">
        <v>2588427</v>
      </c>
      <c r="E29" s="42">
        <v>4141281</v>
      </c>
      <c r="F29" s="42">
        <v>12309110</v>
      </c>
      <c r="G29" s="42">
        <v>820730</v>
      </c>
      <c r="H29" s="39">
        <f t="shared" si="0"/>
        <v>9.3548421930039802E-2</v>
      </c>
      <c r="I29" s="39">
        <f t="shared" si="0"/>
        <v>8.4075720332825024E-2</v>
      </c>
      <c r="J29" s="39">
        <f t="shared" si="0"/>
        <v>9.3390492398930283E-2</v>
      </c>
      <c r="K29" s="39">
        <f t="shared" si="0"/>
        <v>9.5614838349968423E-2</v>
      </c>
      <c r="L29" s="39">
        <f t="shared" si="0"/>
        <v>7.0989092152326225E-2</v>
      </c>
      <c r="M29" s="39">
        <f t="shared" si="1"/>
        <v>0.13595523629670708</v>
      </c>
      <c r="N29" s="39">
        <f t="shared" si="1"/>
        <v>0.21751775766751907</v>
      </c>
      <c r="O29" s="39">
        <f t="shared" si="1"/>
        <v>0.64652700603577384</v>
      </c>
      <c r="P29" s="43">
        <f t="shared" si="1"/>
        <v>4.3108243379394666E-2</v>
      </c>
    </row>
    <row r="30" spans="1:16" s="36" customFormat="1" ht="12" customHeight="1">
      <c r="A30" s="41">
        <v>1976</v>
      </c>
      <c r="B30" s="42">
        <v>21616382</v>
      </c>
      <c r="C30" s="42">
        <v>20779658</v>
      </c>
      <c r="D30" s="42">
        <v>2767454</v>
      </c>
      <c r="E30" s="42">
        <v>4851878</v>
      </c>
      <c r="F30" s="42">
        <v>13160326</v>
      </c>
      <c r="G30" s="42">
        <v>836724</v>
      </c>
      <c r="H30" s="39">
        <f t="shared" si="0"/>
        <v>9.1436348622062569E-2</v>
      </c>
      <c r="I30" s="39">
        <f t="shared" si="0"/>
        <v>6.9164399845929592E-2</v>
      </c>
      <c r="J30" s="39">
        <f t="shared" si="0"/>
        <v>0.17158869441605146</v>
      </c>
      <c r="K30" s="39">
        <f t="shared" si="0"/>
        <v>6.9153334400293767E-2</v>
      </c>
      <c r="L30" s="39">
        <f t="shared" si="0"/>
        <v>1.9487529394563375E-2</v>
      </c>
      <c r="M30" s="39">
        <f t="shared" si="1"/>
        <v>0.13318092145693639</v>
      </c>
      <c r="N30" s="39">
        <f t="shared" si="1"/>
        <v>0.23349171579243508</v>
      </c>
      <c r="O30" s="39">
        <f t="shared" si="1"/>
        <v>0.63332736275062851</v>
      </c>
      <c r="P30" s="43">
        <f t="shared" si="1"/>
        <v>4.0266495242606976E-2</v>
      </c>
    </row>
    <row r="31" spans="1:16" s="36" customFormat="1" ht="12" customHeight="1">
      <c r="A31" s="41">
        <v>1977</v>
      </c>
      <c r="B31" s="42">
        <v>24817577</v>
      </c>
      <c r="C31" s="42">
        <v>23450377</v>
      </c>
      <c r="D31" s="42">
        <v>3258640</v>
      </c>
      <c r="E31" s="42">
        <v>5255475</v>
      </c>
      <c r="F31" s="42">
        <v>14936262</v>
      </c>
      <c r="G31" s="42">
        <v>1367200</v>
      </c>
      <c r="H31" s="39">
        <f t="shared" si="0"/>
        <v>0.12852564753471882</v>
      </c>
      <c r="I31" s="39">
        <f t="shared" si="0"/>
        <v>0.17748659959659674</v>
      </c>
      <c r="J31" s="39">
        <f t="shared" si="0"/>
        <v>8.3183666201005049E-2</v>
      </c>
      <c r="K31" s="39">
        <f t="shared" si="0"/>
        <v>0.13494620118073064</v>
      </c>
      <c r="L31" s="39">
        <f t="shared" si="0"/>
        <v>0.63399161491722478</v>
      </c>
      <c r="M31" s="39">
        <f t="shared" si="1"/>
        <v>0.13895896002013103</v>
      </c>
      <c r="N31" s="39">
        <f t="shared" si="1"/>
        <v>0.22411046952464772</v>
      </c>
      <c r="O31" s="39">
        <f t="shared" si="1"/>
        <v>0.63693057045522128</v>
      </c>
      <c r="P31" s="43">
        <f t="shared" si="1"/>
        <v>5.8301834550463727E-2</v>
      </c>
    </row>
    <row r="32" spans="1:16" s="36" customFormat="1" ht="12" customHeight="1">
      <c r="A32" s="41">
        <v>1978</v>
      </c>
      <c r="B32" s="42">
        <v>27140849</v>
      </c>
      <c r="C32" s="42">
        <v>25845137</v>
      </c>
      <c r="D32" s="42">
        <v>3698604</v>
      </c>
      <c r="E32" s="42">
        <v>5908154</v>
      </c>
      <c r="F32" s="42">
        <v>16238379</v>
      </c>
      <c r="G32" s="42">
        <v>1295712</v>
      </c>
      <c r="H32" s="39">
        <f t="shared" si="0"/>
        <v>0.10212031985669143</v>
      </c>
      <c r="I32" s="39">
        <f t="shared" si="0"/>
        <v>0.1350146073208455</v>
      </c>
      <c r="J32" s="39">
        <f t="shared" si="0"/>
        <v>0.12419029678573297</v>
      </c>
      <c r="K32" s="39">
        <f t="shared" si="0"/>
        <v>8.7178237767923467E-2</v>
      </c>
      <c r="L32" s="39">
        <f t="shared" si="0"/>
        <v>-5.2287887653598597E-2</v>
      </c>
      <c r="M32" s="39">
        <f t="shared" si="1"/>
        <v>0.14310638012868726</v>
      </c>
      <c r="N32" s="39">
        <f t="shared" si="1"/>
        <v>0.22859828524027556</v>
      </c>
      <c r="O32" s="39">
        <f t="shared" si="1"/>
        <v>0.62829533463103715</v>
      </c>
      <c r="P32" s="43">
        <f t="shared" si="1"/>
        <v>5.0133686658345049E-2</v>
      </c>
    </row>
    <row r="33" spans="1:16" s="36" customFormat="1" ht="12" customHeight="1">
      <c r="A33" s="41">
        <v>1979</v>
      </c>
      <c r="B33" s="42">
        <v>29620597</v>
      </c>
      <c r="C33" s="42">
        <v>28145142</v>
      </c>
      <c r="D33" s="42">
        <v>4192665</v>
      </c>
      <c r="E33" s="42">
        <v>6342340</v>
      </c>
      <c r="F33" s="42">
        <v>17610137</v>
      </c>
      <c r="G33" s="42">
        <v>1475455</v>
      </c>
      <c r="H33" s="39">
        <f t="shared" si="0"/>
        <v>8.8991789828779005E-2</v>
      </c>
      <c r="I33" s="39">
        <f t="shared" si="0"/>
        <v>0.1335803995237122</v>
      </c>
      <c r="J33" s="39">
        <f t="shared" si="0"/>
        <v>7.3489282777666254E-2</v>
      </c>
      <c r="K33" s="39">
        <f t="shared" si="0"/>
        <v>8.4476289166547966E-2</v>
      </c>
      <c r="L33" s="39">
        <f t="shared" si="0"/>
        <v>0.13872141340050875</v>
      </c>
      <c r="M33" s="39">
        <f t="shared" si="1"/>
        <v>0.14896584995023299</v>
      </c>
      <c r="N33" s="39">
        <f t="shared" si="1"/>
        <v>0.22534403983465423</v>
      </c>
      <c r="O33" s="39">
        <f t="shared" si="1"/>
        <v>0.62569011021511278</v>
      </c>
      <c r="P33" s="43">
        <f t="shared" si="1"/>
        <v>5.2423078910030015E-2</v>
      </c>
    </row>
    <row r="34" spans="1:16" s="36" customFormat="1" ht="12" customHeight="1">
      <c r="A34" s="41">
        <v>1980</v>
      </c>
      <c r="B34" s="42">
        <v>31386095</v>
      </c>
      <c r="C34" s="42">
        <v>29830432</v>
      </c>
      <c r="D34" s="42">
        <v>4674156</v>
      </c>
      <c r="E34" s="42">
        <v>6923222</v>
      </c>
      <c r="F34" s="42">
        <v>18233054</v>
      </c>
      <c r="G34" s="42">
        <v>1555663</v>
      </c>
      <c r="H34" s="39">
        <f t="shared" si="0"/>
        <v>5.9878539607297061E-2</v>
      </c>
      <c r="I34" s="39">
        <f t="shared" si="0"/>
        <v>0.11484127637194959</v>
      </c>
      <c r="J34" s="39">
        <f t="shared" si="0"/>
        <v>9.1587962802372622E-2</v>
      </c>
      <c r="K34" s="39">
        <f t="shared" si="0"/>
        <v>3.5372637930074023E-2</v>
      </c>
      <c r="L34" s="39">
        <f t="shared" si="0"/>
        <v>5.4361535932983387E-2</v>
      </c>
      <c r="M34" s="39">
        <f t="shared" si="1"/>
        <v>0.15669085851656456</v>
      </c>
      <c r="N34" s="39">
        <f t="shared" si="1"/>
        <v>0.23208587793834162</v>
      </c>
      <c r="O34" s="39">
        <f t="shared" si="1"/>
        <v>0.61122326354509382</v>
      </c>
      <c r="P34" s="43">
        <f t="shared" si="1"/>
        <v>5.2150200171422259E-2</v>
      </c>
    </row>
    <row r="35" spans="1:16" s="36" customFormat="1" ht="12" customHeight="1">
      <c r="A35" s="41">
        <v>1981</v>
      </c>
      <c r="B35" s="42">
        <v>34589634</v>
      </c>
      <c r="C35" s="42">
        <v>33103924</v>
      </c>
      <c r="D35" s="42">
        <v>5041295</v>
      </c>
      <c r="E35" s="42">
        <v>7171485</v>
      </c>
      <c r="F35" s="42">
        <v>20891144</v>
      </c>
      <c r="G35" s="42">
        <v>1485710</v>
      </c>
      <c r="H35" s="39">
        <f t="shared" si="0"/>
        <v>0.10973666087034878</v>
      </c>
      <c r="I35" s="39">
        <f t="shared" si="0"/>
        <v>7.8546586806259783E-2</v>
      </c>
      <c r="J35" s="39">
        <f t="shared" si="0"/>
        <v>3.5859459656212095E-2</v>
      </c>
      <c r="K35" s="39">
        <f t="shared" si="0"/>
        <v>0.1457841346819902</v>
      </c>
      <c r="L35" s="39">
        <f t="shared" si="0"/>
        <v>-4.4966679801473709E-2</v>
      </c>
      <c r="M35" s="39">
        <f t="shared" si="1"/>
        <v>0.1522869313015581</v>
      </c>
      <c r="N35" s="39">
        <f t="shared" si="1"/>
        <v>0.21663549614239086</v>
      </c>
      <c r="O35" s="39">
        <f t="shared" si="1"/>
        <v>0.63107757255605101</v>
      </c>
      <c r="P35" s="43">
        <f t="shared" si="1"/>
        <v>4.4880177951109358E-2</v>
      </c>
    </row>
    <row r="36" spans="1:16" s="36" customFormat="1" ht="12" customHeight="1">
      <c r="A36" s="41">
        <v>1982</v>
      </c>
      <c r="B36" s="42">
        <v>37822363</v>
      </c>
      <c r="C36" s="42">
        <v>36432589</v>
      </c>
      <c r="D36" s="42">
        <v>5481605</v>
      </c>
      <c r="E36" s="42">
        <v>7540580</v>
      </c>
      <c r="F36" s="42">
        <v>23410404</v>
      </c>
      <c r="G36" s="42">
        <v>1389774</v>
      </c>
      <c r="H36" s="39">
        <f t="shared" si="0"/>
        <v>0.10055197685929922</v>
      </c>
      <c r="I36" s="39">
        <f t="shared" si="0"/>
        <v>8.7340653542393371E-2</v>
      </c>
      <c r="J36" s="39">
        <f t="shared" si="0"/>
        <v>5.1467025309263004E-2</v>
      </c>
      <c r="K36" s="39">
        <f t="shared" si="0"/>
        <v>0.12058985376770176</v>
      </c>
      <c r="L36" s="39">
        <f t="shared" si="0"/>
        <v>-6.4572493959117183E-2</v>
      </c>
      <c r="M36" s="39">
        <f t="shared" si="1"/>
        <v>0.15045883782785791</v>
      </c>
      <c r="N36" s="39">
        <f t="shared" si="1"/>
        <v>0.20697348739064358</v>
      </c>
      <c r="O36" s="39">
        <f t="shared" si="1"/>
        <v>0.64256767478149845</v>
      </c>
      <c r="P36" s="43">
        <f t="shared" si="1"/>
        <v>3.8146451793475339E-2</v>
      </c>
    </row>
    <row r="37" spans="1:16" s="36" customFormat="1" ht="12" customHeight="1">
      <c r="A37" s="41">
        <v>1983</v>
      </c>
      <c r="B37" s="42">
        <v>40009032</v>
      </c>
      <c r="C37" s="42">
        <v>38711537</v>
      </c>
      <c r="D37" s="42">
        <v>6260131</v>
      </c>
      <c r="E37" s="42">
        <v>7993394</v>
      </c>
      <c r="F37" s="42">
        <v>24458012</v>
      </c>
      <c r="G37" s="42">
        <v>1297495</v>
      </c>
      <c r="H37" s="39">
        <f t="shared" si="0"/>
        <v>6.2552458185170426E-2</v>
      </c>
      <c r="I37" s="39">
        <f t="shared" si="0"/>
        <v>0.14202519152693419</v>
      </c>
      <c r="J37" s="39">
        <f t="shared" si="0"/>
        <v>6.0050287908887647E-2</v>
      </c>
      <c r="K37" s="39">
        <f t="shared" si="0"/>
        <v>4.4749676255053092E-2</v>
      </c>
      <c r="L37" s="39">
        <f t="shared" si="0"/>
        <v>-6.6398565522164041E-2</v>
      </c>
      <c r="M37" s="39">
        <f t="shared" si="1"/>
        <v>0.16171228231005139</v>
      </c>
      <c r="N37" s="39">
        <f t="shared" si="1"/>
        <v>0.20648609224686687</v>
      </c>
      <c r="O37" s="39">
        <f t="shared" si="1"/>
        <v>0.63180162544308172</v>
      </c>
      <c r="P37" s="43">
        <f t="shared" si="1"/>
        <v>3.3517010704069955E-2</v>
      </c>
    </row>
    <row r="38" spans="1:16" s="36" customFormat="1" ht="12" customHeight="1">
      <c r="A38" s="41">
        <v>1984</v>
      </c>
      <c r="B38" s="42">
        <v>44012149</v>
      </c>
      <c r="C38" s="42">
        <v>42224865</v>
      </c>
      <c r="D38" s="42">
        <v>7067359</v>
      </c>
      <c r="E38" s="42">
        <v>7911414</v>
      </c>
      <c r="F38" s="42">
        <v>27246092</v>
      </c>
      <c r="G38" s="42">
        <v>1787284</v>
      </c>
      <c r="H38" s="39">
        <f t="shared" si="0"/>
        <v>9.0756613461253161E-2</v>
      </c>
      <c r="I38" s="39">
        <f t="shared" si="0"/>
        <v>0.12894746132309373</v>
      </c>
      <c r="J38" s="39">
        <f t="shared" si="0"/>
        <v>-1.025596886629134E-2</v>
      </c>
      <c r="K38" s="39">
        <f t="shared" si="0"/>
        <v>0.11399454706294199</v>
      </c>
      <c r="L38" s="39">
        <f t="shared" si="0"/>
        <v>0.37748815987730205</v>
      </c>
      <c r="M38" s="39">
        <f t="shared" si="1"/>
        <v>0.16737434210861302</v>
      </c>
      <c r="N38" s="39">
        <f t="shared" si="1"/>
        <v>0.18736386723794143</v>
      </c>
      <c r="O38" s="39">
        <f t="shared" si="1"/>
        <v>0.64526179065344558</v>
      </c>
      <c r="P38" s="43">
        <f t="shared" si="1"/>
        <v>4.2327761142634798E-2</v>
      </c>
    </row>
    <row r="39" spans="1:16" s="36" customFormat="1" ht="12" customHeight="1">
      <c r="A39" s="41">
        <v>1985</v>
      </c>
      <c r="B39" s="42">
        <v>50180369</v>
      </c>
      <c r="C39" s="42">
        <v>48359565</v>
      </c>
      <c r="D39" s="42">
        <v>7818682</v>
      </c>
      <c r="E39" s="42">
        <v>8314739</v>
      </c>
      <c r="F39" s="42">
        <v>32226144</v>
      </c>
      <c r="G39" s="42">
        <v>1820804</v>
      </c>
      <c r="H39" s="39">
        <f t="shared" ref="H39:L68" si="2">(C39-C38)/C38</f>
        <v>0.14528643253211113</v>
      </c>
      <c r="I39" s="39">
        <f t="shared" si="2"/>
        <v>0.10630887719160721</v>
      </c>
      <c r="J39" s="39">
        <f t="shared" si="2"/>
        <v>5.0980140844607551E-2</v>
      </c>
      <c r="K39" s="39">
        <f t="shared" si="2"/>
        <v>0.18278041489399655</v>
      </c>
      <c r="L39" s="39">
        <f t="shared" si="2"/>
        <v>1.875471385633173E-2</v>
      </c>
      <c r="M39" s="39">
        <f t="shared" si="1"/>
        <v>0.16167808788189059</v>
      </c>
      <c r="N39" s="39">
        <f t="shared" si="1"/>
        <v>0.17193576906657451</v>
      </c>
      <c r="O39" s="39">
        <f t="shared" si="1"/>
        <v>0.66638614305153487</v>
      </c>
      <c r="P39" s="43">
        <f t="shared" si="1"/>
        <v>3.7651372587822078E-2</v>
      </c>
    </row>
    <row r="40" spans="1:16" s="36" customFormat="1" ht="12" customHeight="1">
      <c r="A40" s="41">
        <v>1986</v>
      </c>
      <c r="B40" s="42">
        <v>52951181</v>
      </c>
      <c r="C40" s="42">
        <v>51412364</v>
      </c>
      <c r="D40" s="42">
        <v>8153076</v>
      </c>
      <c r="E40" s="42">
        <v>8349123</v>
      </c>
      <c r="F40" s="42">
        <v>34910165</v>
      </c>
      <c r="G40" s="42">
        <v>1538817</v>
      </c>
      <c r="H40" s="39">
        <f t="shared" si="2"/>
        <v>6.3127098020836214E-2</v>
      </c>
      <c r="I40" s="39">
        <f t="shared" si="2"/>
        <v>4.2768589386292986E-2</v>
      </c>
      <c r="J40" s="39">
        <f t="shared" si="2"/>
        <v>4.1353071936473295E-3</v>
      </c>
      <c r="K40" s="39">
        <f t="shared" si="2"/>
        <v>8.3287066550686295E-2</v>
      </c>
      <c r="L40" s="39">
        <f t="shared" si="2"/>
        <v>-0.15486949721112211</v>
      </c>
      <c r="M40" s="39">
        <f t="shared" si="1"/>
        <v>0.15858200957263899</v>
      </c>
      <c r="N40" s="39">
        <f t="shared" si="1"/>
        <v>0.16239523628985433</v>
      </c>
      <c r="O40" s="39">
        <f t="shared" si="1"/>
        <v>0.67902275413750668</v>
      </c>
      <c r="P40" s="43">
        <f t="shared" si="1"/>
        <v>2.9930874215393012E-2</v>
      </c>
    </row>
    <row r="41" spans="1:16" s="36" customFormat="1" ht="12" customHeight="1">
      <c r="A41" s="41">
        <v>1987</v>
      </c>
      <c r="B41" s="42">
        <v>57099656</v>
      </c>
      <c r="C41" s="42">
        <v>55253693</v>
      </c>
      <c r="D41" s="42">
        <v>8942425</v>
      </c>
      <c r="E41" s="42">
        <v>8998096</v>
      </c>
      <c r="F41" s="42">
        <v>37313172</v>
      </c>
      <c r="G41" s="42">
        <v>1845963</v>
      </c>
      <c r="H41" s="39">
        <f t="shared" si="2"/>
        <v>7.4716054682877453E-2</v>
      </c>
      <c r="I41" s="39">
        <f t="shared" si="2"/>
        <v>9.6816097384594471E-2</v>
      </c>
      <c r="J41" s="39">
        <f t="shared" si="2"/>
        <v>7.7729481288034682E-2</v>
      </c>
      <c r="K41" s="39">
        <f t="shared" si="2"/>
        <v>6.8834020119927827E-2</v>
      </c>
      <c r="L41" s="39">
        <f t="shared" si="2"/>
        <v>0.19959878270125689</v>
      </c>
      <c r="M41" s="39">
        <f t="shared" si="1"/>
        <v>0.16184302830219874</v>
      </c>
      <c r="N41" s="39">
        <f t="shared" si="1"/>
        <v>0.16285058086524642</v>
      </c>
      <c r="O41" s="39">
        <f t="shared" si="1"/>
        <v>0.67530639083255484</v>
      </c>
      <c r="P41" s="43">
        <f t="shared" si="1"/>
        <v>3.3408861919872038E-2</v>
      </c>
    </row>
    <row r="42" spans="1:16" s="36" customFormat="1" ht="12" customHeight="1">
      <c r="A42" s="41">
        <v>1988</v>
      </c>
      <c r="B42" s="42">
        <v>58826512</v>
      </c>
      <c r="C42" s="42">
        <v>56769425</v>
      </c>
      <c r="D42" s="42">
        <v>9473618</v>
      </c>
      <c r="E42" s="42">
        <v>9176527</v>
      </c>
      <c r="F42" s="42">
        <v>38119280</v>
      </c>
      <c r="G42" s="42">
        <v>2057087</v>
      </c>
      <c r="H42" s="39">
        <f t="shared" si="2"/>
        <v>2.7432229733494917E-2</v>
      </c>
      <c r="I42" s="39">
        <f t="shared" si="2"/>
        <v>5.9401448712178187E-2</v>
      </c>
      <c r="J42" s="39">
        <f t="shared" si="2"/>
        <v>1.9829861784092989E-2</v>
      </c>
      <c r="K42" s="39">
        <f t="shared" si="2"/>
        <v>2.1603845419521022E-2</v>
      </c>
      <c r="L42" s="39">
        <f t="shared" si="2"/>
        <v>0.11437065639993868</v>
      </c>
      <c r="M42" s="39">
        <f t="shared" si="1"/>
        <v>0.16687887890356473</v>
      </c>
      <c r="N42" s="39">
        <f t="shared" si="1"/>
        <v>0.16164558651069655</v>
      </c>
      <c r="O42" s="39">
        <f t="shared" si="1"/>
        <v>0.67147553458573872</v>
      </c>
      <c r="P42" s="43">
        <f t="shared" si="1"/>
        <v>3.6235825886910072E-2</v>
      </c>
    </row>
    <row r="43" spans="1:16" s="36" customFormat="1" ht="12" customHeight="1">
      <c r="A43" s="41">
        <v>1989</v>
      </c>
      <c r="B43" s="42">
        <v>63571605</v>
      </c>
      <c r="C43" s="42">
        <v>61406484</v>
      </c>
      <c r="D43" s="42">
        <v>10602011</v>
      </c>
      <c r="E43" s="42">
        <v>10163520</v>
      </c>
      <c r="F43" s="42">
        <v>40640953</v>
      </c>
      <c r="G43" s="42">
        <v>2165121</v>
      </c>
      <c r="H43" s="39">
        <f t="shared" si="2"/>
        <v>8.1682331642428996E-2</v>
      </c>
      <c r="I43" s="39">
        <f t="shared" si="2"/>
        <v>0.11910898243944394</v>
      </c>
      <c r="J43" s="39">
        <f t="shared" si="2"/>
        <v>0.10755626829191479</v>
      </c>
      <c r="K43" s="39">
        <f t="shared" si="2"/>
        <v>6.6152167617016894E-2</v>
      </c>
      <c r="L43" s="39">
        <f t="shared" si="2"/>
        <v>5.2517953786106276E-2</v>
      </c>
      <c r="M43" s="39">
        <f t="shared" si="1"/>
        <v>0.17265295632298375</v>
      </c>
      <c r="N43" s="39">
        <f t="shared" si="1"/>
        <v>0.1655121631780774</v>
      </c>
      <c r="O43" s="39">
        <f t="shared" si="1"/>
        <v>0.66183488049893879</v>
      </c>
      <c r="P43" s="43">
        <f t="shared" si="1"/>
        <v>3.5258833578551738E-2</v>
      </c>
    </row>
    <row r="44" spans="1:16" s="36" customFormat="1" ht="12" customHeight="1">
      <c r="A44" s="41">
        <v>1990</v>
      </c>
      <c r="B44" s="42">
        <v>65831189</v>
      </c>
      <c r="C44" s="42">
        <v>63559471</v>
      </c>
      <c r="D44" s="42">
        <v>11285593</v>
      </c>
      <c r="E44" s="42">
        <v>10336771</v>
      </c>
      <c r="F44" s="42">
        <v>41937107</v>
      </c>
      <c r="G44" s="42">
        <v>2271718</v>
      </c>
      <c r="H44" s="39">
        <f t="shared" si="2"/>
        <v>3.506123229592497E-2</v>
      </c>
      <c r="I44" s="39">
        <f t="shared" si="2"/>
        <v>6.4476635611866465E-2</v>
      </c>
      <c r="J44" s="39">
        <f t="shared" si="2"/>
        <v>1.7046357954724346E-2</v>
      </c>
      <c r="K44" s="39">
        <f t="shared" si="2"/>
        <v>3.1892805269600838E-2</v>
      </c>
      <c r="L44" s="39">
        <f t="shared" si="2"/>
        <v>4.9233737975845231E-2</v>
      </c>
      <c r="M44" s="39">
        <f t="shared" si="1"/>
        <v>0.17755958038102615</v>
      </c>
      <c r="N44" s="39">
        <f t="shared" si="1"/>
        <v>0.1626314825685066</v>
      </c>
      <c r="O44" s="39">
        <f t="shared" si="1"/>
        <v>0.65980893705046728</v>
      </c>
      <c r="P44" s="43">
        <f t="shared" si="1"/>
        <v>3.574161276452411E-2</v>
      </c>
    </row>
    <row r="45" spans="1:16" s="36" customFormat="1" ht="12" customHeight="1">
      <c r="A45" s="41">
        <v>1991</v>
      </c>
      <c r="B45" s="42">
        <v>64147951</v>
      </c>
      <c r="C45" s="42">
        <v>61295152</v>
      </c>
      <c r="D45" s="42">
        <v>12170794</v>
      </c>
      <c r="E45" s="42">
        <v>11797583</v>
      </c>
      <c r="F45" s="42">
        <v>37326775</v>
      </c>
      <c r="G45" s="42">
        <v>2852799</v>
      </c>
      <c r="H45" s="39">
        <f t="shared" si="2"/>
        <v>-3.5625202104026324E-2</v>
      </c>
      <c r="I45" s="39">
        <f t="shared" si="2"/>
        <v>7.843637458838007E-2</v>
      </c>
      <c r="J45" s="39">
        <f t="shared" si="2"/>
        <v>0.14132188862460046</v>
      </c>
      <c r="K45" s="39">
        <f t="shared" si="2"/>
        <v>-0.10993443109940798</v>
      </c>
      <c r="L45" s="39">
        <f t="shared" si="2"/>
        <v>0.2557892308816499</v>
      </c>
      <c r="M45" s="39">
        <f t="shared" si="1"/>
        <v>0.19856046690283108</v>
      </c>
      <c r="N45" s="39">
        <f t="shared" si="1"/>
        <v>0.19247171456561524</v>
      </c>
      <c r="O45" s="39">
        <f t="shared" si="1"/>
        <v>0.60896781853155368</v>
      </c>
      <c r="P45" s="43">
        <f t="shared" si="1"/>
        <v>4.6542000581057376E-2</v>
      </c>
    </row>
    <row r="46" spans="1:16" s="36" customFormat="1" ht="12" customHeight="1">
      <c r="A46" s="41">
        <v>1992</v>
      </c>
      <c r="B46" s="42">
        <v>68577184</v>
      </c>
      <c r="C46" s="42">
        <v>65592590</v>
      </c>
      <c r="D46" s="42">
        <v>12489864</v>
      </c>
      <c r="E46" s="42">
        <v>12000734</v>
      </c>
      <c r="F46" s="42">
        <v>41101992</v>
      </c>
      <c r="G46" s="42">
        <v>2984594</v>
      </c>
      <c r="H46" s="39">
        <f t="shared" si="2"/>
        <v>7.011056926655472E-2</v>
      </c>
      <c r="I46" s="39">
        <f t="shared" si="2"/>
        <v>2.6216038164806669E-2</v>
      </c>
      <c r="J46" s="39">
        <f t="shared" si="2"/>
        <v>1.7219713563362937E-2</v>
      </c>
      <c r="K46" s="39">
        <f t="shared" si="2"/>
        <v>0.10113965109495797</v>
      </c>
      <c r="L46" s="39">
        <f t="shared" si="2"/>
        <v>4.6198487871034727E-2</v>
      </c>
      <c r="M46" s="39">
        <f t="shared" si="1"/>
        <v>0.19041577714799796</v>
      </c>
      <c r="N46" s="39">
        <f t="shared" si="1"/>
        <v>0.18295868481485486</v>
      </c>
      <c r="O46" s="39">
        <f t="shared" si="1"/>
        <v>0.62662553803714716</v>
      </c>
      <c r="P46" s="43">
        <f t="shared" si="1"/>
        <v>4.5501999539887053E-2</v>
      </c>
    </row>
    <row r="47" spans="1:16" s="36" customFormat="1" ht="12" customHeight="1">
      <c r="A47" s="41">
        <v>1993</v>
      </c>
      <c r="B47" s="42">
        <v>70414697</v>
      </c>
      <c r="C47" s="42">
        <v>67314025</v>
      </c>
      <c r="D47" s="42">
        <v>13399121</v>
      </c>
      <c r="E47" s="42">
        <v>13491376</v>
      </c>
      <c r="F47" s="42">
        <v>40423528</v>
      </c>
      <c r="G47" s="42">
        <v>3100672</v>
      </c>
      <c r="H47" s="39">
        <f t="shared" si="2"/>
        <v>2.6244351686676801E-2</v>
      </c>
      <c r="I47" s="39">
        <f t="shared" si="2"/>
        <v>7.279959173294441E-2</v>
      </c>
      <c r="J47" s="39">
        <f t="shared" si="2"/>
        <v>0.12421256899786297</v>
      </c>
      <c r="K47" s="39">
        <f t="shared" si="2"/>
        <v>-1.6506839863138507E-2</v>
      </c>
      <c r="L47" s="39">
        <f t="shared" si="2"/>
        <v>3.8892392064046231E-2</v>
      </c>
      <c r="M47" s="39">
        <f t="shared" si="1"/>
        <v>0.19905392672626543</v>
      </c>
      <c r="N47" s="39">
        <f t="shared" si="1"/>
        <v>0.20042444349450209</v>
      </c>
      <c r="O47" s="39">
        <f t="shared" si="1"/>
        <v>0.60052162977923251</v>
      </c>
      <c r="P47" s="43">
        <f t="shared" si="1"/>
        <v>4.6062793006360861E-2</v>
      </c>
    </row>
    <row r="48" spans="1:16" s="36" customFormat="1" ht="12" customHeight="1">
      <c r="A48" s="41">
        <v>1994</v>
      </c>
      <c r="B48" s="42">
        <v>69450776</v>
      </c>
      <c r="C48" s="42">
        <v>67235390</v>
      </c>
      <c r="D48" s="42">
        <v>13523476</v>
      </c>
      <c r="E48" s="42">
        <v>13887733</v>
      </c>
      <c r="F48" s="42">
        <v>39824181</v>
      </c>
      <c r="G48" s="42">
        <v>2215386</v>
      </c>
      <c r="H48" s="39">
        <f t="shared" si="2"/>
        <v>-1.1681815193787623E-3</v>
      </c>
      <c r="I48" s="39">
        <f t="shared" si="2"/>
        <v>9.28083267551655E-3</v>
      </c>
      <c r="J48" s="39">
        <f t="shared" si="2"/>
        <v>2.9378545227706943E-2</v>
      </c>
      <c r="K48" s="39">
        <f t="shared" si="2"/>
        <v>-1.4826687071944834E-2</v>
      </c>
      <c r="L48" s="39">
        <f t="shared" si="2"/>
        <v>-0.28551423691380451</v>
      </c>
      <c r="M48" s="39">
        <f t="shared" si="1"/>
        <v>0.20113627659481115</v>
      </c>
      <c r="N48" s="39">
        <f t="shared" si="1"/>
        <v>0.20655391453816213</v>
      </c>
      <c r="O48" s="39">
        <f t="shared" si="1"/>
        <v>0.59230980886702678</v>
      </c>
      <c r="P48" s="43">
        <f t="shared" si="1"/>
        <v>3.2949701042858527E-2</v>
      </c>
    </row>
    <row r="49" spans="1:16" s="36" customFormat="1" ht="12" customHeight="1">
      <c r="A49" s="41">
        <v>1995</v>
      </c>
      <c r="B49" s="42">
        <v>70442935</v>
      </c>
      <c r="C49" s="42">
        <v>68186798</v>
      </c>
      <c r="D49" s="42">
        <v>13877031</v>
      </c>
      <c r="E49" s="42">
        <v>14557365</v>
      </c>
      <c r="F49" s="42">
        <v>39752402</v>
      </c>
      <c r="G49" s="42">
        <v>2256137</v>
      </c>
      <c r="H49" s="39">
        <f t="shared" si="2"/>
        <v>1.4150405017357674E-2</v>
      </c>
      <c r="I49" s="39">
        <f t="shared" si="2"/>
        <v>2.6143796166015306E-2</v>
      </c>
      <c r="J49" s="39">
        <f t="shared" si="2"/>
        <v>4.8217516854622708E-2</v>
      </c>
      <c r="K49" s="39">
        <f t="shared" si="2"/>
        <v>-1.8023973926795884E-3</v>
      </c>
      <c r="L49" s="39">
        <f t="shared" si="2"/>
        <v>1.8394537114525416E-2</v>
      </c>
      <c r="M49" s="39">
        <f t="shared" si="1"/>
        <v>0.20351492381267119</v>
      </c>
      <c r="N49" s="39">
        <f t="shared" si="1"/>
        <v>0.21349242708243904</v>
      </c>
      <c r="O49" s="39">
        <f t="shared" si="1"/>
        <v>0.58299264910488979</v>
      </c>
      <c r="P49" s="43">
        <f t="shared" si="1"/>
        <v>3.3087592703795826E-2</v>
      </c>
    </row>
    <row r="50" spans="1:16" s="36" customFormat="1" ht="12" customHeight="1">
      <c r="A50" s="41">
        <v>1996</v>
      </c>
      <c r="B50" s="42">
        <v>69399164</v>
      </c>
      <c r="C50" s="42">
        <v>67653047</v>
      </c>
      <c r="D50" s="42">
        <v>14464035</v>
      </c>
      <c r="E50" s="42">
        <v>13795729</v>
      </c>
      <c r="F50" s="42">
        <v>39393283</v>
      </c>
      <c r="G50" s="42">
        <v>1746117</v>
      </c>
      <c r="H50" s="39">
        <f t="shared" si="2"/>
        <v>-7.8277762800945724E-3</v>
      </c>
      <c r="I50" s="39">
        <f t="shared" si="2"/>
        <v>4.230040273023819E-2</v>
      </c>
      <c r="J50" s="39">
        <f t="shared" si="2"/>
        <v>-5.2319633395192057E-2</v>
      </c>
      <c r="K50" s="39">
        <f t="shared" si="2"/>
        <v>-9.0338943543587635E-3</v>
      </c>
      <c r="L50" s="39">
        <f t="shared" si="2"/>
        <v>-0.22605896716378482</v>
      </c>
      <c r="M50" s="39">
        <f t="shared" si="1"/>
        <v>0.21379724404726369</v>
      </c>
      <c r="N50" s="39">
        <f t="shared" si="1"/>
        <v>0.20391881240766585</v>
      </c>
      <c r="O50" s="39">
        <f t="shared" si="1"/>
        <v>0.58228394354507051</v>
      </c>
      <c r="P50" s="43">
        <f t="shared" si="1"/>
        <v>2.5809879634837437E-2</v>
      </c>
    </row>
    <row r="51" spans="1:16" s="36" customFormat="1" ht="12" customHeight="1">
      <c r="A51" s="41">
        <v>1997</v>
      </c>
      <c r="B51" s="42">
        <v>71753430</v>
      </c>
      <c r="C51" s="42">
        <v>69826779</v>
      </c>
      <c r="D51" s="42">
        <v>14941892</v>
      </c>
      <c r="E51" s="42">
        <v>14423397</v>
      </c>
      <c r="F51" s="42">
        <v>40461490</v>
      </c>
      <c r="G51" s="42">
        <v>1926651</v>
      </c>
      <c r="H51" s="39">
        <f t="shared" si="2"/>
        <v>3.2130585337863643E-2</v>
      </c>
      <c r="I51" s="39">
        <f t="shared" si="2"/>
        <v>3.3037599812223907E-2</v>
      </c>
      <c r="J51" s="39">
        <f t="shared" si="2"/>
        <v>4.5497269481011113E-2</v>
      </c>
      <c r="K51" s="39">
        <f t="shared" si="2"/>
        <v>2.7116475669214976E-2</v>
      </c>
      <c r="L51" s="39">
        <f t="shared" si="2"/>
        <v>0.10339169711995244</v>
      </c>
      <c r="M51" s="39">
        <f t="shared" si="1"/>
        <v>0.21398512453223711</v>
      </c>
      <c r="N51" s="39">
        <f t="shared" si="1"/>
        <v>0.20655967820025037</v>
      </c>
      <c r="O51" s="39">
        <f t="shared" si="1"/>
        <v>0.57945519726751249</v>
      </c>
      <c r="P51" s="43">
        <f t="shared" si="1"/>
        <v>2.7591864147134725E-2</v>
      </c>
    </row>
    <row r="52" spans="1:16" s="36" customFormat="1" ht="12" customHeight="1">
      <c r="A52" s="41">
        <v>1998</v>
      </c>
      <c r="B52" s="42">
        <v>73913988</v>
      </c>
      <c r="C52" s="42">
        <v>72100724</v>
      </c>
      <c r="D52" s="42">
        <v>15613012</v>
      </c>
      <c r="E52" s="42">
        <v>15309257</v>
      </c>
      <c r="F52" s="42">
        <v>41178455</v>
      </c>
      <c r="G52" s="42">
        <v>1813264</v>
      </c>
      <c r="H52" s="39">
        <f t="shared" si="2"/>
        <v>3.2565514728955205E-2</v>
      </c>
      <c r="I52" s="39">
        <f t="shared" si="2"/>
        <v>4.4915329330448915E-2</v>
      </c>
      <c r="J52" s="39">
        <f t="shared" si="2"/>
        <v>6.1418263672559245E-2</v>
      </c>
      <c r="K52" s="39">
        <f t="shared" si="2"/>
        <v>1.7719688523581311E-2</v>
      </c>
      <c r="L52" s="39">
        <f t="shared" si="2"/>
        <v>-5.885186263625327E-2</v>
      </c>
      <c r="M52" s="39">
        <f t="shared" si="1"/>
        <v>0.21654445522627486</v>
      </c>
      <c r="N52" s="39">
        <f t="shared" si="1"/>
        <v>0.21233152943096661</v>
      </c>
      <c r="O52" s="39">
        <f t="shared" si="1"/>
        <v>0.57112401534275858</v>
      </c>
      <c r="P52" s="43">
        <f t="shared" si="1"/>
        <v>2.5149040112274045E-2</v>
      </c>
    </row>
    <row r="53" spans="1:16" s="36" customFormat="1" ht="12" customHeight="1">
      <c r="A53" s="41">
        <v>1999</v>
      </c>
      <c r="B53" s="42">
        <v>77386368</v>
      </c>
      <c r="C53" s="42">
        <v>75340622</v>
      </c>
      <c r="D53" s="42">
        <v>17443653</v>
      </c>
      <c r="E53" s="42">
        <v>16083861</v>
      </c>
      <c r="F53" s="42">
        <v>41813108</v>
      </c>
      <c r="G53" s="42">
        <v>2045746</v>
      </c>
      <c r="H53" s="39">
        <f t="shared" si="2"/>
        <v>4.4935720756424026E-2</v>
      </c>
      <c r="I53" s="39">
        <f t="shared" si="2"/>
        <v>0.11725098270596346</v>
      </c>
      <c r="J53" s="39">
        <f t="shared" si="2"/>
        <v>5.0597099519591314E-2</v>
      </c>
      <c r="K53" s="39">
        <f t="shared" si="2"/>
        <v>1.5412258667791202E-2</v>
      </c>
      <c r="L53" s="39">
        <f t="shared" si="2"/>
        <v>0.12821188751334611</v>
      </c>
      <c r="M53" s="39">
        <f t="shared" si="1"/>
        <v>0.23153051483965714</v>
      </c>
      <c r="N53" s="39">
        <f t="shared" si="1"/>
        <v>0.2134819247974884</v>
      </c>
      <c r="O53" s="39">
        <f t="shared" si="1"/>
        <v>0.55498756036285446</v>
      </c>
      <c r="P53" s="43">
        <f t="shared" si="1"/>
        <v>2.7153293212790305E-2</v>
      </c>
    </row>
    <row r="54" spans="1:16" s="36" customFormat="1" ht="12" customHeight="1">
      <c r="A54" s="41">
        <v>2000</v>
      </c>
      <c r="B54" s="42">
        <v>80403169</v>
      </c>
      <c r="C54" s="42">
        <v>75910322</v>
      </c>
      <c r="D54" s="42">
        <v>19569849</v>
      </c>
      <c r="E54" s="42">
        <v>18900781</v>
      </c>
      <c r="F54" s="42">
        <v>37439692</v>
      </c>
      <c r="G54" s="42">
        <v>4492847</v>
      </c>
      <c r="H54" s="39">
        <f t="shared" si="2"/>
        <v>7.5616577734120647E-3</v>
      </c>
      <c r="I54" s="39">
        <f t="shared" si="2"/>
        <v>0.12188937718492796</v>
      </c>
      <c r="J54" s="39">
        <f t="shared" si="2"/>
        <v>0.17513953894528186</v>
      </c>
      <c r="K54" s="39">
        <f t="shared" si="2"/>
        <v>-0.10459437743781208</v>
      </c>
      <c r="L54" s="39">
        <f t="shared" si="2"/>
        <v>1.1961900450984628</v>
      </c>
      <c r="M54" s="39">
        <f t="shared" si="1"/>
        <v>0.25780221298494821</v>
      </c>
      <c r="N54" s="39">
        <f t="shared" si="1"/>
        <v>0.24898828646781396</v>
      </c>
      <c r="O54" s="39">
        <f t="shared" si="1"/>
        <v>0.49320950054723783</v>
      </c>
      <c r="P54" s="43">
        <f t="shared" si="1"/>
        <v>5.9186246107611029E-2</v>
      </c>
    </row>
    <row r="55" spans="1:16" s="36" customFormat="1" ht="12" customHeight="1">
      <c r="A55" s="41">
        <v>2001</v>
      </c>
      <c r="B55" s="42">
        <v>88562348</v>
      </c>
      <c r="C55" s="42">
        <v>84492520</v>
      </c>
      <c r="D55" s="42">
        <v>21958136</v>
      </c>
      <c r="E55" s="42">
        <v>22755600</v>
      </c>
      <c r="F55" s="42">
        <v>39778784</v>
      </c>
      <c r="G55" s="42">
        <v>4069828</v>
      </c>
      <c r="H55" s="39">
        <f t="shared" si="2"/>
        <v>0.11305706225300954</v>
      </c>
      <c r="I55" s="39">
        <f t="shared" si="2"/>
        <v>0.12203911230996213</v>
      </c>
      <c r="J55" s="39">
        <f t="shared" si="2"/>
        <v>0.20395024946323648</v>
      </c>
      <c r="K55" s="39">
        <f t="shared" si="2"/>
        <v>6.2476261823948769E-2</v>
      </c>
      <c r="L55" s="39">
        <f t="shared" si="2"/>
        <v>-9.4153885053285813E-2</v>
      </c>
      <c r="M55" s="39">
        <f t="shared" si="1"/>
        <v>0.25988260262565255</v>
      </c>
      <c r="N55" s="39">
        <f t="shared" si="1"/>
        <v>0.26932088189581754</v>
      </c>
      <c r="O55" s="39">
        <f t="shared" si="1"/>
        <v>0.47079651547852991</v>
      </c>
      <c r="P55" s="43">
        <f t="shared" si="1"/>
        <v>4.8167908827905712E-2</v>
      </c>
    </row>
    <row r="56" spans="1:16" s="36" customFormat="1" ht="12" customHeight="1">
      <c r="A56" s="41">
        <v>2002</v>
      </c>
      <c r="B56" s="42">
        <v>98013347</v>
      </c>
      <c r="C56" s="42">
        <v>93708604</v>
      </c>
      <c r="D56" s="42">
        <v>23668345</v>
      </c>
      <c r="E56" s="42">
        <v>24338366</v>
      </c>
      <c r="F56" s="42">
        <v>45701893</v>
      </c>
      <c r="G56" s="42">
        <v>4304743</v>
      </c>
      <c r="H56" s="39">
        <f t="shared" si="2"/>
        <v>0.10907573830204141</v>
      </c>
      <c r="I56" s="39">
        <f t="shared" si="2"/>
        <v>7.7884980765216133E-2</v>
      </c>
      <c r="J56" s="39">
        <f t="shared" si="2"/>
        <v>6.9555010634744854E-2</v>
      </c>
      <c r="K56" s="39">
        <f t="shared" si="2"/>
        <v>0.14890120824206191</v>
      </c>
      <c r="L56" s="39">
        <f t="shared" si="2"/>
        <v>5.7721112538416858E-2</v>
      </c>
      <c r="M56" s="39">
        <f t="shared" si="1"/>
        <v>0.25257387251228286</v>
      </c>
      <c r="N56" s="39">
        <f t="shared" si="1"/>
        <v>0.25972392033499936</v>
      </c>
      <c r="O56" s="39">
        <f t="shared" si="1"/>
        <v>0.48770220715271778</v>
      </c>
      <c r="P56" s="43">
        <f t="shared" si="1"/>
        <v>4.5937542725532438E-2</v>
      </c>
    </row>
    <row r="57" spans="1:16" s="36" customFormat="1" ht="12" customHeight="1">
      <c r="A57" s="41">
        <v>2003</v>
      </c>
      <c r="B57" s="42">
        <v>107793778</v>
      </c>
      <c r="C57" s="42">
        <v>103527260</v>
      </c>
      <c r="D57" s="42">
        <v>24751441</v>
      </c>
      <c r="E57" s="42">
        <v>26320402</v>
      </c>
      <c r="F57" s="42">
        <v>52455417</v>
      </c>
      <c r="G57" s="42">
        <v>4266518</v>
      </c>
      <c r="H57" s="39">
        <f t="shared" si="2"/>
        <v>0.10477859642429418</v>
      </c>
      <c r="I57" s="39">
        <f t="shared" si="2"/>
        <v>4.5761374527876791E-2</v>
      </c>
      <c r="J57" s="39">
        <f t="shared" si="2"/>
        <v>8.1436691353889576E-2</v>
      </c>
      <c r="K57" s="39">
        <f t="shared" si="2"/>
        <v>0.14777339748268195</v>
      </c>
      <c r="L57" s="39">
        <f t="shared" si="2"/>
        <v>-8.8797403236383684E-3</v>
      </c>
      <c r="M57" s="39">
        <f t="shared" si="1"/>
        <v>0.23908138783929953</v>
      </c>
      <c r="N57" s="39">
        <f t="shared" si="1"/>
        <v>0.25423643975509447</v>
      </c>
      <c r="O57" s="39">
        <f t="shared" si="1"/>
        <v>0.50668217240560598</v>
      </c>
      <c r="P57" s="43">
        <f t="shared" si="1"/>
        <v>4.1211541771703414E-2</v>
      </c>
    </row>
    <row r="58" spans="1:16" s="36" customFormat="1" ht="12" customHeight="1">
      <c r="A58" s="41">
        <v>2004</v>
      </c>
      <c r="B58" s="42">
        <v>116068604</v>
      </c>
      <c r="C58" s="42">
        <v>112074452</v>
      </c>
      <c r="D58" s="42">
        <v>26120663</v>
      </c>
      <c r="E58" s="42">
        <v>27237148</v>
      </c>
      <c r="F58" s="42">
        <v>58716641</v>
      </c>
      <c r="G58" s="42">
        <v>3994152</v>
      </c>
      <c r="H58" s="39">
        <f t="shared" si="2"/>
        <v>8.2559820476268767E-2</v>
      </c>
      <c r="I58" s="39">
        <f t="shared" si="2"/>
        <v>5.5318880221963643E-2</v>
      </c>
      <c r="J58" s="39">
        <f t="shared" si="2"/>
        <v>3.4830243094311403E-2</v>
      </c>
      <c r="K58" s="39">
        <f t="shared" si="2"/>
        <v>0.11936277239012322</v>
      </c>
      <c r="L58" s="39">
        <f t="shared" si="2"/>
        <v>-6.3838005605507814E-2</v>
      </c>
      <c r="M58" s="39">
        <f t="shared" si="1"/>
        <v>0.2330652752154434</v>
      </c>
      <c r="N58" s="39">
        <f t="shared" si="1"/>
        <v>0.24302726905146946</v>
      </c>
      <c r="O58" s="39">
        <f t="shared" si="1"/>
        <v>0.52390745573308717</v>
      </c>
      <c r="P58" s="43">
        <f t="shared" si="1"/>
        <v>3.5638380814924708E-2</v>
      </c>
    </row>
    <row r="59" spans="1:16" s="36" customFormat="1" ht="12" customHeight="1">
      <c r="A59" s="41">
        <v>2005</v>
      </c>
      <c r="B59" s="42">
        <v>122618991</v>
      </c>
      <c r="C59" s="42">
        <v>118847864</v>
      </c>
      <c r="D59" s="42">
        <v>27140335</v>
      </c>
      <c r="E59" s="42">
        <v>26597910</v>
      </c>
      <c r="F59" s="42">
        <v>65109619</v>
      </c>
      <c r="G59" s="42">
        <v>3771127</v>
      </c>
      <c r="H59" s="39">
        <f t="shared" si="2"/>
        <v>6.0436717549152058E-2</v>
      </c>
      <c r="I59" s="39">
        <f t="shared" si="2"/>
        <v>3.9036987690549814E-2</v>
      </c>
      <c r="J59" s="39">
        <f t="shared" si="2"/>
        <v>-2.3469344147191915E-2</v>
      </c>
      <c r="K59" s="39">
        <f t="shared" si="2"/>
        <v>0.10887846939337011</v>
      </c>
      <c r="L59" s="39">
        <f t="shared" si="2"/>
        <v>-5.5837884987852242E-2</v>
      </c>
      <c r="M59" s="39">
        <f t="shared" si="1"/>
        <v>0.22836199226937726</v>
      </c>
      <c r="N59" s="39">
        <f t="shared" si="1"/>
        <v>0.2237979640929853</v>
      </c>
      <c r="O59" s="39">
        <f t="shared" si="1"/>
        <v>0.5478400436376375</v>
      </c>
      <c r="P59" s="43">
        <f t="shared" si="1"/>
        <v>3.1730709102184625E-2</v>
      </c>
    </row>
    <row r="60" spans="1:16" s="36" customFormat="1" ht="12" customHeight="1">
      <c r="A60" s="41">
        <v>2006</v>
      </c>
      <c r="B60" s="42">
        <v>123854731</v>
      </c>
      <c r="C60" s="42">
        <v>121729949</v>
      </c>
      <c r="D60" s="42">
        <v>26584592</v>
      </c>
      <c r="E60" s="42">
        <v>26951058</v>
      </c>
      <c r="F60" s="42">
        <v>68194299</v>
      </c>
      <c r="G60" s="42">
        <v>2124782</v>
      </c>
      <c r="H60" s="39">
        <f t="shared" si="2"/>
        <v>2.4250204446249028E-2</v>
      </c>
      <c r="I60" s="39">
        <f t="shared" si="2"/>
        <v>-2.0476644816653886E-2</v>
      </c>
      <c r="J60" s="39">
        <f t="shared" si="2"/>
        <v>1.3277283816660783E-2</v>
      </c>
      <c r="K60" s="39">
        <f t="shared" si="2"/>
        <v>4.7376717102276394E-2</v>
      </c>
      <c r="L60" s="39">
        <f t="shared" si="2"/>
        <v>-0.43656577993793366</v>
      </c>
      <c r="M60" s="39">
        <f t="shared" si="1"/>
        <v>0.21838990501836159</v>
      </c>
      <c r="N60" s="39">
        <f t="shared" si="1"/>
        <v>0.22140038849437127</v>
      </c>
      <c r="O60" s="39">
        <f t="shared" si="1"/>
        <v>0.5602097064872672</v>
      </c>
      <c r="P60" s="43">
        <f t="shared" si="1"/>
        <v>1.7454882857134854E-2</v>
      </c>
    </row>
    <row r="61" spans="1:16" s="36" customFormat="1" ht="12" customHeight="1">
      <c r="A61" s="41">
        <v>2007</v>
      </c>
      <c r="B61" s="42">
        <v>129431246</v>
      </c>
      <c r="C61" s="42">
        <v>127262861</v>
      </c>
      <c r="D61" s="42">
        <v>26865786</v>
      </c>
      <c r="E61" s="42">
        <v>27227779</v>
      </c>
      <c r="F61" s="42">
        <v>73169296</v>
      </c>
      <c r="G61" s="42">
        <v>2168385</v>
      </c>
      <c r="H61" s="39">
        <f t="shared" si="2"/>
        <v>4.5452347967384753E-2</v>
      </c>
      <c r="I61" s="39">
        <f t="shared" si="2"/>
        <v>1.057732990598464E-2</v>
      </c>
      <c r="J61" s="39">
        <f t="shared" si="2"/>
        <v>1.0267537548989727E-2</v>
      </c>
      <c r="K61" s="39">
        <f t="shared" si="2"/>
        <v>7.2953268424974932E-2</v>
      </c>
      <c r="L61" s="39">
        <f t="shared" si="2"/>
        <v>2.0521164053535844E-2</v>
      </c>
      <c r="M61" s="39">
        <f t="shared" si="1"/>
        <v>0.21110468355728698</v>
      </c>
      <c r="N61" s="39">
        <f t="shared" si="1"/>
        <v>0.2139491347754629</v>
      </c>
      <c r="O61" s="39">
        <f t="shared" si="1"/>
        <v>0.57494618166725009</v>
      </c>
      <c r="P61" s="43">
        <f t="shared" si="1"/>
        <v>1.7038631561174789E-2</v>
      </c>
    </row>
    <row r="62" spans="1:16" s="36" customFormat="1" ht="12" customHeight="1">
      <c r="A62" s="44">
        <v>2008</v>
      </c>
      <c r="B62" s="45">
        <v>129049527.3</v>
      </c>
      <c r="C62" s="45">
        <v>127105666.3</v>
      </c>
      <c r="D62" s="45">
        <v>27153966</v>
      </c>
      <c r="E62" s="45">
        <v>26739712</v>
      </c>
      <c r="F62" s="45">
        <v>73211988.299999997</v>
      </c>
      <c r="G62" s="45">
        <v>1943861</v>
      </c>
      <c r="H62" s="39">
        <f t="shared" si="2"/>
        <v>-1.2351969676369524E-3</v>
      </c>
      <c r="I62" s="39">
        <f t="shared" si="2"/>
        <v>1.0726654340208025E-2</v>
      </c>
      <c r="J62" s="39">
        <f t="shared" si="2"/>
        <v>-1.7925332800740008E-2</v>
      </c>
      <c r="K62" s="39">
        <f t="shared" si="2"/>
        <v>5.8347288184919829E-4</v>
      </c>
      <c r="L62" s="39">
        <f t="shared" si="2"/>
        <v>-0.10354434290958478</v>
      </c>
      <c r="M62" s="39">
        <f t="shared" si="1"/>
        <v>0.21363300937276941</v>
      </c>
      <c r="N62" s="39">
        <f t="shared" si="1"/>
        <v>0.21037387850898667</v>
      </c>
      <c r="O62" s="39">
        <f t="shared" si="1"/>
        <v>0.57599311211824389</v>
      </c>
      <c r="P62" s="43">
        <f t="shared" si="1"/>
        <v>1.529326785016822E-2</v>
      </c>
    </row>
    <row r="63" spans="1:16" s="36" customFormat="1" ht="12" customHeight="1">
      <c r="A63" s="44">
        <v>2009</v>
      </c>
      <c r="B63" s="45">
        <v>144758067.30000001</v>
      </c>
      <c r="C63" s="45">
        <v>141090055.19999999</v>
      </c>
      <c r="D63" s="45">
        <v>32879356.899999999</v>
      </c>
      <c r="E63" s="45">
        <v>30812515</v>
      </c>
      <c r="F63" s="45">
        <v>77398183.400000006</v>
      </c>
      <c r="G63" s="45">
        <v>3668012</v>
      </c>
      <c r="H63" s="39">
        <f t="shared" si="2"/>
        <v>0.11002175832974639</v>
      </c>
      <c r="I63" s="39">
        <f t="shared" si="2"/>
        <v>0.21084915919832847</v>
      </c>
      <c r="J63" s="39">
        <f t="shared" si="2"/>
        <v>0.15231289701250336</v>
      </c>
      <c r="K63" s="39">
        <f t="shared" si="2"/>
        <v>5.7179093167723856E-2</v>
      </c>
      <c r="L63" s="39">
        <f t="shared" si="2"/>
        <v>0.88697237096685411</v>
      </c>
      <c r="M63" s="39">
        <f t="shared" si="1"/>
        <v>0.23303808942021026</v>
      </c>
      <c r="N63" s="39">
        <f t="shared" si="1"/>
        <v>0.21838899245111362</v>
      </c>
      <c r="O63" s="39">
        <f t="shared" si="1"/>
        <v>0.54857291883744341</v>
      </c>
      <c r="P63" s="43">
        <f t="shared" si="1"/>
        <v>2.5997665071435881E-2</v>
      </c>
    </row>
    <row r="64" spans="1:16" s="36" customFormat="1" ht="12" customHeight="1">
      <c r="A64" s="44">
        <v>2010</v>
      </c>
      <c r="B64" s="45">
        <v>146967799.90000001</v>
      </c>
      <c r="C64" s="45">
        <v>140354521.09999999</v>
      </c>
      <c r="D64" s="45">
        <v>31795342.199999999</v>
      </c>
      <c r="E64" s="45">
        <v>31932631.100000001</v>
      </c>
      <c r="F64" s="45">
        <v>76626547.900000006</v>
      </c>
      <c r="G64" s="45">
        <v>6613278.7999999998</v>
      </c>
      <c r="H64" s="39">
        <f t="shared" si="2"/>
        <v>-5.2132242698278717E-3</v>
      </c>
      <c r="I64" s="39">
        <f t="shared" si="2"/>
        <v>-3.2969461759758421E-2</v>
      </c>
      <c r="J64" s="39">
        <f t="shared" si="2"/>
        <v>3.6352634635634304E-2</v>
      </c>
      <c r="K64" s="39">
        <f t="shared" si="2"/>
        <v>-9.969684895731027E-3</v>
      </c>
      <c r="L64" s="39">
        <f t="shared" si="2"/>
        <v>0.80295996850610085</v>
      </c>
      <c r="M64" s="39">
        <f t="shared" si="1"/>
        <v>0.22653593165941843</v>
      </c>
      <c r="N64" s="39">
        <f t="shared" si="1"/>
        <v>0.2275140896761608</v>
      </c>
      <c r="O64" s="39">
        <f t="shared" si="1"/>
        <v>0.54594997937690237</v>
      </c>
      <c r="P64" s="43">
        <f t="shared" si="1"/>
        <v>4.7118388122945901E-2</v>
      </c>
    </row>
    <row r="65" spans="1:17" s="36" customFormat="1" ht="12" customHeight="1">
      <c r="A65" s="46">
        <v>2011</v>
      </c>
      <c r="B65" s="45">
        <v>139661527.09999999</v>
      </c>
      <c r="C65" s="45">
        <v>135490831.69999999</v>
      </c>
      <c r="D65" s="45">
        <v>29313593.300000001</v>
      </c>
      <c r="E65" s="45">
        <v>28710112.800000001</v>
      </c>
      <c r="F65" s="45">
        <v>77467125.599999994</v>
      </c>
      <c r="G65" s="45">
        <v>4170695.4</v>
      </c>
      <c r="H65" s="39">
        <f t="shared" si="2"/>
        <v>-3.4652887287718488E-2</v>
      </c>
      <c r="I65" s="39">
        <f t="shared" si="2"/>
        <v>-7.8053850919082055E-2</v>
      </c>
      <c r="J65" s="39">
        <f t="shared" si="2"/>
        <v>-0.10091615344530756</v>
      </c>
      <c r="K65" s="39">
        <f t="shared" si="2"/>
        <v>1.0969797322684662E-2</v>
      </c>
      <c r="L65" s="39">
        <f t="shared" si="2"/>
        <v>-0.36934529359324758</v>
      </c>
      <c r="M65" s="39">
        <f t="shared" si="1"/>
        <v>0.2163511208264286</v>
      </c>
      <c r="N65" s="39">
        <f t="shared" si="1"/>
        <v>0.21189708882715497</v>
      </c>
      <c r="O65" s="39">
        <f t="shared" si="1"/>
        <v>0.57175179034641643</v>
      </c>
      <c r="P65" s="43">
        <f t="shared" si="1"/>
        <v>3.078212265487186E-2</v>
      </c>
    </row>
    <row r="66" spans="1:17" s="36" customFormat="1" ht="12" customHeight="1">
      <c r="A66" s="46">
        <v>2012</v>
      </c>
      <c r="B66" s="45">
        <v>140635823.40000001</v>
      </c>
      <c r="C66" s="45">
        <v>138485125.40000001</v>
      </c>
      <c r="D66" s="45">
        <v>30958892.899999999</v>
      </c>
      <c r="E66" s="45">
        <v>30987974.899999999</v>
      </c>
      <c r="F66" s="45">
        <v>76538257.700000003</v>
      </c>
      <c r="G66" s="45">
        <v>2150698</v>
      </c>
      <c r="H66" s="39">
        <f t="shared" si="2"/>
        <v>2.2099603806624343E-2</v>
      </c>
      <c r="I66" s="39">
        <f t="shared" si="2"/>
        <v>5.6127530431419256E-2</v>
      </c>
      <c r="J66" s="39">
        <f t="shared" si="2"/>
        <v>7.934006096973599E-2</v>
      </c>
      <c r="K66" s="39">
        <f t="shared" si="2"/>
        <v>-1.1990478448834961E-2</v>
      </c>
      <c r="L66" s="39">
        <f t="shared" si="2"/>
        <v>-0.48433107821779553</v>
      </c>
      <c r="M66" s="39">
        <f t="shared" si="1"/>
        <v>0.22355392184235259</v>
      </c>
      <c r="N66" s="39">
        <f t="shared" si="1"/>
        <v>0.22376392273534379</v>
      </c>
      <c r="O66" s="39">
        <f t="shared" si="1"/>
        <v>0.55268215614440275</v>
      </c>
      <c r="P66" s="43">
        <f t="shared" si="1"/>
        <v>1.5530173322137887E-2</v>
      </c>
    </row>
    <row r="67" spans="1:17" s="36" customFormat="1" ht="12" customHeight="1">
      <c r="A67" s="46" t="s">
        <v>34</v>
      </c>
      <c r="B67" s="45">
        <v>134546450.59999999</v>
      </c>
      <c r="C67" s="45">
        <v>132435661.09999999</v>
      </c>
      <c r="D67" s="45">
        <v>31191090</v>
      </c>
      <c r="E67" s="45">
        <v>30425596</v>
      </c>
      <c r="F67" s="45">
        <v>70818975.200000003</v>
      </c>
      <c r="G67" s="45">
        <v>2110789.5</v>
      </c>
      <c r="H67" s="39">
        <f t="shared" si="2"/>
        <v>-4.3683134073257024E-2</v>
      </c>
      <c r="I67" s="39">
        <f t="shared" si="2"/>
        <v>7.500174529819879E-3</v>
      </c>
      <c r="J67" s="39">
        <f t="shared" si="2"/>
        <v>-1.8148294679301503E-2</v>
      </c>
      <c r="K67" s="39">
        <f t="shared" si="2"/>
        <v>-7.4724492977320534E-2</v>
      </c>
      <c r="L67" s="39">
        <f t="shared" si="2"/>
        <v>-1.8556068773951526E-2</v>
      </c>
      <c r="M67" s="39">
        <f t="shared" si="1"/>
        <v>0.23551881525662577</v>
      </c>
      <c r="N67" s="39">
        <f t="shared" si="1"/>
        <v>0.22973869535808888</v>
      </c>
      <c r="O67" s="39">
        <f t="shared" si="1"/>
        <v>0.53474249014036901</v>
      </c>
      <c r="P67" s="43">
        <f t="shared" si="1"/>
        <v>1.5938226022114824E-2</v>
      </c>
    </row>
    <row r="68" spans="1:17" s="36" customFormat="1" ht="12" customHeight="1">
      <c r="A68" s="46" t="s">
        <v>35</v>
      </c>
      <c r="B68" s="45">
        <v>134042278.40000001</v>
      </c>
      <c r="C68" s="45">
        <v>130846504.40000001</v>
      </c>
      <c r="D68" s="45">
        <v>32541191.399999999</v>
      </c>
      <c r="E68" s="45">
        <v>31658202.699999999</v>
      </c>
      <c r="F68" s="45">
        <v>66647110.399999999</v>
      </c>
      <c r="G68" s="45">
        <v>3195774</v>
      </c>
      <c r="H68" s="39">
        <f t="shared" si="2"/>
        <v>-1.1999462129766105E-2</v>
      </c>
      <c r="I68" s="39">
        <f t="shared" si="2"/>
        <v>4.3284841921202452E-2</v>
      </c>
      <c r="J68" s="39">
        <f t="shared" si="2"/>
        <v>4.0512162851304517E-2</v>
      </c>
      <c r="K68" s="39">
        <f t="shared" si="2"/>
        <v>-5.8908855828797763E-2</v>
      </c>
      <c r="L68" s="39">
        <f t="shared" si="2"/>
        <v>0.51401833295077504</v>
      </c>
      <c r="M68" s="39">
        <f t="shared" si="1"/>
        <v>0.24869744552381023</v>
      </c>
      <c r="N68" s="39">
        <f t="shared" si="1"/>
        <v>0.24194916666035135</v>
      </c>
      <c r="O68" s="39">
        <f t="shared" si="1"/>
        <v>0.5093533885800926</v>
      </c>
      <c r="P68" s="43">
        <f t="shared" si="1"/>
        <v>2.4423839327265971E-2</v>
      </c>
    </row>
    <row r="69" spans="1:17" s="36" customFormat="1" ht="10.8" thickBot="1">
      <c r="A69" s="47" t="s">
        <v>36</v>
      </c>
      <c r="B69" s="48">
        <f>AVERAGE(B10:B68)</f>
        <v>57210697.983050853</v>
      </c>
      <c r="C69" s="48">
        <f t="shared" ref="C69:F69" si="3">AVERAGE(C10:C68)</f>
        <v>55316066.528813556</v>
      </c>
      <c r="D69" s="48">
        <f t="shared" si="3"/>
        <v>11308389.333898304</v>
      </c>
      <c r="E69" s="48">
        <f t="shared" si="3"/>
        <v>11865650.177966101</v>
      </c>
      <c r="F69" s="48">
        <f t="shared" si="3"/>
        <v>32142027.025423732</v>
      </c>
      <c r="G69" s="49">
        <f t="shared" ref="G69" si="4">AVERAGE(G11:G68)</f>
        <v>1922492.3396551725</v>
      </c>
      <c r="H69" s="49">
        <f>AVERAGE(H11:H68)</f>
        <v>7.0394816477853284E-2</v>
      </c>
      <c r="I69" s="49">
        <f>AVERAGE(I11:I68)</f>
        <v>9.4705203680091582E-2</v>
      </c>
      <c r="J69" s="49">
        <f>AVERAGE(J11:J68)</f>
        <v>7.3044202860510637E-2</v>
      </c>
      <c r="K69" s="49">
        <f>AVERAGE(K11:K68)</f>
        <v>6.5857526341479899E-2</v>
      </c>
      <c r="L69" s="49">
        <f>AVERAGE(L11:L68)</f>
        <v>8.2671579102600007E-2</v>
      </c>
      <c r="M69" s="49">
        <f>AVERAGE(M48:M68)</f>
        <v>0.22752851452272302</v>
      </c>
      <c r="N69" s="49">
        <f>AVERAGE(N48:N68)</f>
        <v>0.22640040026391367</v>
      </c>
      <c r="O69" s="49">
        <f>AVERAGE(O48:O68)</f>
        <v>0.54607108538777693</v>
      </c>
      <c r="P69" s="50">
        <f>AVERAGE(P48:P68)</f>
        <v>3.0628137952038236E-2</v>
      </c>
    </row>
    <row r="70" spans="1:17" s="36" customFormat="1" ht="12" customHeight="1">
      <c r="A70" s="92" t="s">
        <v>37</v>
      </c>
      <c r="B70" s="92"/>
      <c r="C70" s="92"/>
      <c r="D70" s="92"/>
      <c r="E70" s="92"/>
      <c r="F70" s="92"/>
      <c r="G70" s="92"/>
      <c r="N70" s="51"/>
      <c r="O70" s="51"/>
      <c r="P70" s="51"/>
      <c r="Q70" s="51"/>
    </row>
    <row r="71" spans="1:17" s="36" customFormat="1" ht="6" customHeight="1"/>
    <row r="72" spans="1:17" s="36" customFormat="1" ht="111.9" customHeight="1">
      <c r="A72" s="79" t="s">
        <v>38</v>
      </c>
      <c r="B72" s="93"/>
      <c r="C72" s="93"/>
      <c r="D72" s="93"/>
      <c r="E72" s="93"/>
      <c r="F72" s="93"/>
      <c r="G72" s="93"/>
    </row>
    <row r="73" spans="1:17" ht="6" customHeight="1">
      <c r="A73" s="52"/>
      <c r="B73" s="52"/>
      <c r="C73" s="52"/>
      <c r="D73" s="52"/>
      <c r="E73" s="52"/>
      <c r="F73" s="52"/>
      <c r="G73" s="52"/>
    </row>
    <row r="74" spans="1:17" ht="12" customHeight="1">
      <c r="A74" s="79" t="s">
        <v>39</v>
      </c>
      <c r="B74" s="79"/>
      <c r="C74" s="79"/>
      <c r="D74" s="79"/>
      <c r="E74" s="79"/>
      <c r="F74" s="79"/>
      <c r="G74" s="79"/>
    </row>
  </sheetData>
  <mergeCells count="7">
    <mergeCell ref="A74:G74"/>
    <mergeCell ref="A1:P1"/>
    <mergeCell ref="B2:G2"/>
    <mergeCell ref="H2:L2"/>
    <mergeCell ref="M2:P2"/>
    <mergeCell ref="A70:G70"/>
    <mergeCell ref="A72:G72"/>
  </mergeCells>
  <pageMargins left="0.5" right="0.5" top="0.5" bottom="0.75"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3</vt:i4>
      </vt:variant>
    </vt:vector>
  </HeadingPairs>
  <TitlesOfParts>
    <vt:vector size="9" baseType="lpstr">
      <vt:lpstr>Sources</vt:lpstr>
      <vt:lpstr>AAAS</vt:lpstr>
      <vt:lpstr>NSF</vt:lpstr>
      <vt:lpstr>Figure 1</vt:lpstr>
      <vt:lpstr>Figure 2</vt:lpstr>
      <vt:lpstr>Figure 3</vt:lpstr>
      <vt:lpstr>NSF!IDX</vt:lpstr>
      <vt:lpstr>NSF!Print_Area</vt:lpstr>
      <vt:lpstr>NSF!Print_Titles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ssti40</dc:creator>
  <cp:lastModifiedBy>ssti40</cp:lastModifiedBy>
  <dcterms:created xsi:type="dcterms:W3CDTF">2015-05-21T15:26:01Z</dcterms:created>
  <dcterms:modified xsi:type="dcterms:W3CDTF">2015-05-22T13:42:34Z</dcterms:modified>
</cp:coreProperties>
</file>