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Home\SHARED\DIGEST\19 Digest\012419\"/>
    </mc:Choice>
  </mc:AlternateContent>
  <bookViews>
    <workbookView xWindow="0" yWindow="0" windowWidth="28800" windowHeight="12300" activeTab="2"/>
  </bookViews>
  <sheets>
    <sheet name="Dollars 2013-18" sheetId="6" r:id="rId1"/>
    <sheet name="Deals 2013-18" sheetId="5" r:id="rId2"/>
    <sheet name="Deals &amp; Dollars 2013-18" sheetId="4" r:id="rId3"/>
  </sheets>
  <externalReferences>
    <externalReference r:id="rId4"/>
  </externalReferences>
  <definedNames>
    <definedName name="CreatedFor">#REF!</definedName>
    <definedName name="CreatedForTitle">#REF!</definedName>
    <definedName name="dsBlueHeaderTitle">'[1]Developer Store'!$C$3</definedName>
    <definedName name="flData">'[1]Developer Store'!$C$5</definedName>
    <definedName name="flDataBottom">'[1]Developer Store'!$C$17</definedName>
    <definedName name="ptData1">'[1]Developer Store'!$C$13</definedName>
    <definedName name="ptData2">'[1]Developer Store'!$C$15</definedName>
    <definedName name="ptHeader1">'[1]Developer Store'!$C$7</definedName>
    <definedName name="ptHeader2">'[1]Developer Store'!$C$9</definedName>
    <definedName name="ptHeader3">'[1]Developer Store'!$C$11</definedName>
  </definedNames>
  <calcPr calcId="162913"/>
</workbook>
</file>

<file path=xl/calcChain.xml><?xml version="1.0" encoding="utf-8"?>
<calcChain xmlns="http://schemas.openxmlformats.org/spreadsheetml/2006/main">
  <c r="I55" i="5" l="1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4" i="6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4" i="4"/>
  <c r="R4" i="4"/>
  <c r="M55" i="6" l="1"/>
  <c r="L55" i="6"/>
  <c r="K55" i="6"/>
  <c r="M54" i="6"/>
  <c r="L54" i="6"/>
  <c r="K54" i="6"/>
  <c r="M53" i="6"/>
  <c r="L53" i="6"/>
  <c r="K53" i="6"/>
  <c r="M52" i="6"/>
  <c r="L52" i="6"/>
  <c r="K52" i="6"/>
  <c r="M51" i="6"/>
  <c r="L51" i="6"/>
  <c r="K51" i="6"/>
  <c r="M50" i="6"/>
  <c r="L50" i="6"/>
  <c r="K50" i="6"/>
  <c r="M49" i="6"/>
  <c r="L49" i="6"/>
  <c r="K49" i="6"/>
  <c r="M48" i="6"/>
  <c r="L48" i="6"/>
  <c r="K48" i="6"/>
  <c r="M47" i="6"/>
  <c r="L47" i="6"/>
  <c r="K47" i="6"/>
  <c r="M46" i="6"/>
  <c r="L46" i="6"/>
  <c r="K46" i="6"/>
  <c r="M45" i="6"/>
  <c r="L45" i="6"/>
  <c r="K45" i="6"/>
  <c r="M44" i="6"/>
  <c r="L44" i="6"/>
  <c r="K44" i="6"/>
  <c r="M43" i="6"/>
  <c r="L43" i="6"/>
  <c r="K43" i="6"/>
  <c r="M42" i="6"/>
  <c r="L42" i="6"/>
  <c r="K42" i="6"/>
  <c r="M41" i="6"/>
  <c r="L41" i="6"/>
  <c r="K41" i="6"/>
  <c r="M40" i="6"/>
  <c r="L40" i="6"/>
  <c r="K40" i="6"/>
  <c r="M39" i="6"/>
  <c r="L39" i="6"/>
  <c r="K39" i="6"/>
  <c r="M38" i="6"/>
  <c r="L38" i="6"/>
  <c r="K38" i="6"/>
  <c r="M37" i="6"/>
  <c r="L37" i="6"/>
  <c r="K37" i="6"/>
  <c r="M36" i="6"/>
  <c r="L36" i="6"/>
  <c r="K36" i="6"/>
  <c r="M35" i="6"/>
  <c r="L35" i="6"/>
  <c r="K35" i="6"/>
  <c r="M34" i="6"/>
  <c r="L34" i="6"/>
  <c r="K34" i="6"/>
  <c r="M33" i="6"/>
  <c r="L33" i="6"/>
  <c r="K33" i="6"/>
  <c r="M32" i="6"/>
  <c r="L32" i="6"/>
  <c r="K32" i="6"/>
  <c r="M31" i="6"/>
  <c r="L31" i="6"/>
  <c r="K31" i="6"/>
  <c r="M30" i="6"/>
  <c r="L30" i="6"/>
  <c r="K30" i="6"/>
  <c r="M29" i="6"/>
  <c r="L29" i="6"/>
  <c r="K29" i="6"/>
  <c r="M28" i="6"/>
  <c r="L28" i="6"/>
  <c r="K28" i="6"/>
  <c r="M27" i="6"/>
  <c r="L27" i="6"/>
  <c r="K27" i="6"/>
  <c r="M26" i="6"/>
  <c r="L26" i="6"/>
  <c r="K26" i="6"/>
  <c r="M25" i="6"/>
  <c r="L25" i="6"/>
  <c r="K25" i="6"/>
  <c r="M24" i="6"/>
  <c r="L24" i="6"/>
  <c r="K24" i="6"/>
  <c r="M23" i="6"/>
  <c r="L23" i="6"/>
  <c r="K23" i="6"/>
  <c r="M22" i="6"/>
  <c r="L22" i="6"/>
  <c r="K22" i="6"/>
  <c r="M21" i="6"/>
  <c r="L21" i="6"/>
  <c r="K21" i="6"/>
  <c r="M20" i="6"/>
  <c r="L20" i="6"/>
  <c r="K20" i="6"/>
  <c r="M19" i="6"/>
  <c r="L19" i="6"/>
  <c r="K19" i="6"/>
  <c r="M18" i="6"/>
  <c r="L18" i="6"/>
  <c r="K18" i="6"/>
  <c r="M17" i="6"/>
  <c r="L17" i="6"/>
  <c r="K17" i="6"/>
  <c r="M16" i="6"/>
  <c r="L16" i="6"/>
  <c r="K16" i="6"/>
  <c r="M15" i="6"/>
  <c r="L15" i="6"/>
  <c r="K15" i="6"/>
  <c r="M14" i="6"/>
  <c r="L14" i="6"/>
  <c r="K14" i="6"/>
  <c r="M13" i="6"/>
  <c r="L13" i="6"/>
  <c r="K13" i="6"/>
  <c r="M12" i="6"/>
  <c r="L12" i="6"/>
  <c r="K12" i="6"/>
  <c r="M11" i="6"/>
  <c r="L11" i="6"/>
  <c r="K11" i="6"/>
  <c r="M10" i="6"/>
  <c r="L10" i="6"/>
  <c r="K10" i="6"/>
  <c r="M9" i="6"/>
  <c r="L9" i="6"/>
  <c r="K9" i="6"/>
  <c r="M8" i="6"/>
  <c r="L8" i="6"/>
  <c r="K8" i="6"/>
  <c r="M7" i="6"/>
  <c r="L7" i="6"/>
  <c r="K7" i="6"/>
  <c r="M6" i="6"/>
  <c r="L6" i="6"/>
  <c r="K6" i="6"/>
  <c r="M5" i="6"/>
  <c r="L5" i="6"/>
  <c r="K5" i="6"/>
  <c r="M4" i="6"/>
  <c r="L4" i="6"/>
  <c r="K4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S4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4" i="5"/>
  <c r="K5" i="5"/>
  <c r="L5" i="5"/>
  <c r="M5" i="5"/>
  <c r="K6" i="5"/>
  <c r="L6" i="5"/>
  <c r="M6" i="5"/>
  <c r="K7" i="5"/>
  <c r="L7" i="5"/>
  <c r="M7" i="5"/>
  <c r="K8" i="5"/>
  <c r="L8" i="5"/>
  <c r="M8" i="5"/>
  <c r="K9" i="5"/>
  <c r="L9" i="5"/>
  <c r="M9" i="5"/>
  <c r="K10" i="5"/>
  <c r="L10" i="5"/>
  <c r="M10" i="5"/>
  <c r="K11" i="5"/>
  <c r="L11" i="5"/>
  <c r="M11" i="5"/>
  <c r="K12" i="5"/>
  <c r="L12" i="5"/>
  <c r="M12" i="5"/>
  <c r="K13" i="5"/>
  <c r="L13" i="5"/>
  <c r="M13" i="5"/>
  <c r="K14" i="5"/>
  <c r="L14" i="5"/>
  <c r="M14" i="5"/>
  <c r="K15" i="5"/>
  <c r="L15" i="5"/>
  <c r="M15" i="5"/>
  <c r="K16" i="5"/>
  <c r="L16" i="5"/>
  <c r="M16" i="5"/>
  <c r="K17" i="5"/>
  <c r="L17" i="5"/>
  <c r="M17" i="5"/>
  <c r="K18" i="5"/>
  <c r="L18" i="5"/>
  <c r="M18" i="5"/>
  <c r="K19" i="5"/>
  <c r="L19" i="5"/>
  <c r="M19" i="5"/>
  <c r="K20" i="5"/>
  <c r="L20" i="5"/>
  <c r="M20" i="5"/>
  <c r="K21" i="5"/>
  <c r="L21" i="5"/>
  <c r="M21" i="5"/>
  <c r="K22" i="5"/>
  <c r="L22" i="5"/>
  <c r="M22" i="5"/>
  <c r="K23" i="5"/>
  <c r="L23" i="5"/>
  <c r="M23" i="5"/>
  <c r="K24" i="5"/>
  <c r="L24" i="5"/>
  <c r="M24" i="5"/>
  <c r="K25" i="5"/>
  <c r="L25" i="5"/>
  <c r="M25" i="5"/>
  <c r="K26" i="5"/>
  <c r="L26" i="5"/>
  <c r="M26" i="5"/>
  <c r="K27" i="5"/>
  <c r="L27" i="5"/>
  <c r="M27" i="5"/>
  <c r="K28" i="5"/>
  <c r="L28" i="5"/>
  <c r="M28" i="5"/>
  <c r="K29" i="5"/>
  <c r="L29" i="5"/>
  <c r="M29" i="5"/>
  <c r="K30" i="5"/>
  <c r="L30" i="5"/>
  <c r="M30" i="5"/>
  <c r="K31" i="5"/>
  <c r="L31" i="5"/>
  <c r="M31" i="5"/>
  <c r="K32" i="5"/>
  <c r="L32" i="5"/>
  <c r="M32" i="5"/>
  <c r="K33" i="5"/>
  <c r="L33" i="5"/>
  <c r="M33" i="5"/>
  <c r="K34" i="5"/>
  <c r="L34" i="5"/>
  <c r="M34" i="5"/>
  <c r="K35" i="5"/>
  <c r="L35" i="5"/>
  <c r="M35" i="5"/>
  <c r="K36" i="5"/>
  <c r="L36" i="5"/>
  <c r="M36" i="5"/>
  <c r="K37" i="5"/>
  <c r="L37" i="5"/>
  <c r="M37" i="5"/>
  <c r="K38" i="5"/>
  <c r="L38" i="5"/>
  <c r="M38" i="5"/>
  <c r="K39" i="5"/>
  <c r="L39" i="5"/>
  <c r="M39" i="5"/>
  <c r="K40" i="5"/>
  <c r="L40" i="5"/>
  <c r="M40" i="5"/>
  <c r="K41" i="5"/>
  <c r="L41" i="5"/>
  <c r="M41" i="5"/>
  <c r="K42" i="5"/>
  <c r="L42" i="5"/>
  <c r="M42" i="5"/>
  <c r="K43" i="5"/>
  <c r="L43" i="5"/>
  <c r="M43" i="5"/>
  <c r="K44" i="5"/>
  <c r="L44" i="5"/>
  <c r="M44" i="5"/>
  <c r="K45" i="5"/>
  <c r="L45" i="5"/>
  <c r="M45" i="5"/>
  <c r="K46" i="5"/>
  <c r="L46" i="5"/>
  <c r="M46" i="5"/>
  <c r="K47" i="5"/>
  <c r="L47" i="5"/>
  <c r="M47" i="5"/>
  <c r="K48" i="5"/>
  <c r="L48" i="5"/>
  <c r="M48" i="5"/>
  <c r="K49" i="5"/>
  <c r="L49" i="5"/>
  <c r="M49" i="5"/>
  <c r="K50" i="5"/>
  <c r="L50" i="5"/>
  <c r="M50" i="5"/>
  <c r="K51" i="5"/>
  <c r="L51" i="5"/>
  <c r="M51" i="5"/>
  <c r="K52" i="5"/>
  <c r="L52" i="5"/>
  <c r="M52" i="5"/>
  <c r="K53" i="5"/>
  <c r="L53" i="5"/>
  <c r="M53" i="5"/>
  <c r="K54" i="5"/>
  <c r="L54" i="5"/>
  <c r="M54" i="5"/>
  <c r="K55" i="5"/>
  <c r="L55" i="5"/>
  <c r="M55" i="5"/>
  <c r="M4" i="5"/>
  <c r="L4" i="5"/>
  <c r="K4" i="5"/>
</calcChain>
</file>

<file path=xl/sharedStrings.xml><?xml version="1.0" encoding="utf-8"?>
<sst xmlns="http://schemas.openxmlformats.org/spreadsheetml/2006/main" count="240" uniqueCount="70">
  <si>
    <t>Deal Count</t>
  </si>
  <si>
    <t>Year</t>
  </si>
  <si>
    <t>US States</t>
  </si>
  <si>
    <t>2018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</si>
  <si>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</si>
  <si>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</si>
  <si>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</si>
  <si>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</si>
  <si>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</si>
  <si>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</si>
  <si>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</si>
  <si>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</si>
  <si>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</si>
  <si>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</si>
  <si>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</si>
  <si>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</si>
  <si>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</si>
  <si>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</si>
  <si>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</si>
  <si>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</si>
  <si>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</si>
  <si>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</si>
  <si>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</si>
  <si>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</si>
  <si>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</si>
  <si>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</si>
  <si>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</si>
  <si>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</si>
  <si>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</si>
  <si>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</si>
  <si>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</si>
  <si>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</si>
  <si>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</si>
  <si>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</si>
  <si>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</si>
  <si>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</si>
  <si>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</si>
  <si>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</si>
  <si>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</si>
  <si>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</si>
  <si>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</si>
  <si>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</si>
  <si>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</si>
  <si>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</si>
  <si>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</si>
  <si>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</si>
  <si>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</si>
  <si>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</si>
  <si>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</si>
  <si>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</si>
  <si>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</si>
  <si>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</si>
  <si>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</si>
  <si>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</si>
  <si>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</si>
  <si>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All</t>
  </si>
  <si>
    <t>2017</t>
  </si>
  <si>
    <t>2016</t>
  </si>
  <si>
    <t>2015</t>
  </si>
  <si>
    <t>2014</t>
  </si>
  <si>
    <t>2013</t>
  </si>
  <si>
    <t>Capital Invested (in $ millions)</t>
  </si>
  <si>
    <t>Annual Averages for 2013-2018</t>
  </si>
  <si>
    <t>Three Year Percent Change 2016-2018</t>
  </si>
  <si>
    <t>Three Year Percent Change 2013-2015</t>
  </si>
  <si>
    <t>2018  as compared to  Annual Averages for 2013-2018</t>
  </si>
  <si>
    <t>Six Year Percent Change 2013-2018</t>
  </si>
  <si>
    <t>2018  as compared to  Annual Averages for 2013-2017</t>
  </si>
  <si>
    <t>Annual Averages for 2013-2017</t>
  </si>
  <si>
    <t>Source: SSTI analysis &amp; PitchBook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</si>
</sst>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#"/>
    <numFmt numFmtId="165" formatCode="#,##0.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9"/>
      <color rgb="FF4F81BD"/>
      <name val="Calibri"/>
      <family val="2"/>
    </font>
    <font>
      <b/>
      <sz val="9"/>
      <color indexed="9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color rgb="FF4F81BD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4F81BD"/>
      </patternFill>
    </fill>
    <fill>
      <patternFill patternType="solid">
        <fgColor rgb="FFEEF3F8"/>
      </patternFill>
    </fill>
    <fill>
      <patternFill patternType="solid">
        <fgColor theme="4" tint="-0.499984740745262"/>
        <bgColor indexed="65"/>
      </patternFill>
    </fill>
    <fill>
      <patternFill patternType="solid">
        <fgColor theme="4" tint="-0.49998474074526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">
    <xf numFmtId="0" fontId="0" fillId="0" borderId="0" xfId="0"/>
    <xf numFmtId="2" fontId="0" fillId="0" borderId="0" xfId="0" applyNumberFormat="1"/>
    <xf numFmtId="0" fontId="0" fillId="6" borderId="0" xfId="0" applyFill="1"/>
    <xf numFmtId="0" fontId="3" fillId="4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5" borderId="0" xfId="0" applyFont="1" applyFill="1"/>
    <xf numFmtId="0" fontId="3" fillId="2" borderId="4" xfId="0" applyFont="1" applyFill="1" applyBorder="1" applyAlignment="1">
      <alignment horizontal="center" vertical="center" wrapText="1"/>
    </xf>
    <xf numFmtId="164" fontId="5" fillId="7" borderId="3" xfId="0" applyNumberFormat="1" applyFont="1" applyFill="1" applyBorder="1" applyAlignment="1">
      <alignment horizontal="right"/>
    </xf>
    <xf numFmtId="164" fontId="5" fillId="6" borderId="3" xfId="0" applyNumberFormat="1" applyFont="1" applyFill="1" applyBorder="1" applyAlignment="1">
      <alignment horizontal="right"/>
    </xf>
    <xf numFmtId="0" fontId="7" fillId="5" borderId="0" xfId="0" applyFont="1" applyFill="1"/>
    <xf numFmtId="4" fontId="5" fillId="7" borderId="3" xfId="0" applyNumberFormat="1" applyFont="1" applyFill="1" applyBorder="1" applyAlignment="1">
      <alignment horizontal="right"/>
    </xf>
    <xf numFmtId="165" fontId="7" fillId="7" borderId="3" xfId="0" applyNumberFormat="1" applyFont="1" applyFill="1" applyBorder="1"/>
    <xf numFmtId="4" fontId="7" fillId="7" borderId="3" xfId="0" applyNumberFormat="1" applyFont="1" applyFill="1" applyBorder="1"/>
    <xf numFmtId="4" fontId="5" fillId="6" borderId="3" xfId="0" applyNumberFormat="1" applyFont="1" applyFill="1" applyBorder="1" applyAlignment="1">
      <alignment horizontal="right"/>
    </xf>
    <xf numFmtId="165" fontId="7" fillId="6" borderId="3" xfId="0" applyNumberFormat="1" applyFont="1" applyFill="1" applyBorder="1"/>
    <xf numFmtId="4" fontId="7" fillId="6" borderId="3" xfId="0" applyNumberFormat="1" applyFont="1" applyFill="1" applyBorder="1"/>
    <xf numFmtId="166" fontId="4" fillId="7" borderId="3" xfId="0" applyNumberFormat="1" applyFont="1" applyFill="1" applyBorder="1"/>
    <xf numFmtId="166" fontId="5" fillId="7" borderId="3" xfId="0" applyNumberFormat="1" applyFont="1" applyFill="1" applyBorder="1" applyAlignment="1">
      <alignment horizontal="right"/>
    </xf>
    <xf numFmtId="166" fontId="4" fillId="6" borderId="3" xfId="0" applyNumberFormat="1" applyFont="1" applyFill="1" applyBorder="1"/>
    <xf numFmtId="166" fontId="5" fillId="6" borderId="3" xfId="0" applyNumberFormat="1" applyFont="1" applyFill="1" applyBorder="1" applyAlignment="1">
      <alignment horizontal="right"/>
    </xf>
    <xf numFmtId="166" fontId="7" fillId="7" borderId="3" xfId="0" applyNumberFormat="1" applyFont="1" applyFill="1" applyBorder="1"/>
    <xf numFmtId="166" fontId="7" fillId="6" borderId="3" xfId="0" applyNumberFormat="1" applyFont="1" applyFill="1" applyBorder="1"/>
    <xf numFmtId="0" fontId="6" fillId="3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2" fontId="2" fillId="3" borderId="6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2" fontId="6" fillId="3" borderId="2" xfId="0" applyNumberFormat="1" applyFont="1" applyFill="1" applyBorder="1" applyAlignment="1">
      <alignment horizontal="center" vertical="center" wrapText="1"/>
    </xf>
    <xf numFmtId="2" fontId="6" fillId="3" borderId="5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veloper%20Stor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eloper Stor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opLeftCell="A46" workbookViewId="0">
      <selection activeCell="A57" sqref="A57"/>
    </sheetView>
  </sheetViews>
  <sheetFormatPr defaultRowHeight="15" x14ac:dyDescent="0.25"/>
  <cols>
    <col min="1" max="13" width="20.7109375" customWidth="1"/>
  </cols>
  <sheetData>
    <row r="1" spans="1:13" ht="39.950000000000003" customHeight="1" thickBot="1" x14ac:dyDescent="0.3">
      <c r="A1" s="3" t="s">
        <v>1</v>
      </c>
      <c r="B1" s="4" t="s">
        <v>3</v>
      </c>
      <c r="C1" s="4" t="s">
        <v>56</v>
      </c>
      <c r="D1" s="4" t="s">
        <v>57</v>
      </c>
      <c r="E1" s="4" t="s">
        <v>58</v>
      </c>
      <c r="F1" s="4" t="s">
        <v>59</v>
      </c>
      <c r="G1" s="4" t="s">
        <v>60</v>
      </c>
      <c r="H1" s="4" t="s">
        <v>55</v>
      </c>
      <c r="I1" s="4" t="s">
        <v>68</v>
      </c>
      <c r="J1" s="4" t="s">
        <v>65</v>
      </c>
      <c r="K1" s="4" t="s">
        <v>66</v>
      </c>
      <c r="L1" s="4" t="s">
        <v>63</v>
      </c>
      <c r="M1" s="4" t="s">
        <v>64</v>
      </c>
    </row>
    <row r="2" spans="1:13" ht="35.1" customHeight="1" thickBot="1" x14ac:dyDescent="0.3">
      <c r="A2" s="9"/>
      <c r="B2" s="22" t="s">
        <v>61</v>
      </c>
      <c r="C2" s="22" t="s">
        <v>61</v>
      </c>
      <c r="D2" s="22" t="s">
        <v>61</v>
      </c>
      <c r="E2" s="22" t="s">
        <v>61</v>
      </c>
      <c r="F2" s="22" t="s">
        <v>61</v>
      </c>
      <c r="G2" s="22" t="s">
        <v>61</v>
      </c>
      <c r="H2" s="22" t="s">
        <v>61</v>
      </c>
      <c r="I2" s="22" t="s">
        <v>61</v>
      </c>
      <c r="J2" s="22" t="s">
        <v>61</v>
      </c>
      <c r="K2" s="24" t="s">
        <v>0</v>
      </c>
      <c r="L2" s="25" t="s">
        <v>0</v>
      </c>
      <c r="M2" s="27" t="s">
        <v>0</v>
      </c>
    </row>
    <row r="3" spans="1:13" ht="35.1" customHeight="1" thickBot="1" x14ac:dyDescent="0.3">
      <c r="A3" s="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5"/>
      <c r="L3" s="26"/>
      <c r="M3" s="28"/>
    </row>
    <row r="4" spans="1:13" ht="35.1" customHeight="1" x14ac:dyDescent="0.25">
      <c r="A4" s="6" t="s">
        <v>4</v>
      </c>
      <c r="B4" s="10">
        <v>31.979999999999997</v>
      </c>
      <c r="C4" s="10">
        <v>213.85000000000016</v>
      </c>
      <c r="D4" s="10">
        <v>80.46999999999997</v>
      </c>
      <c r="E4" s="10">
        <v>105.53000000000002</v>
      </c>
      <c r="F4" s="10">
        <v>198.28</v>
      </c>
      <c r="G4" s="10">
        <v>56.96</v>
      </c>
      <c r="H4" s="10">
        <v>687.06999999999948</v>
      </c>
      <c r="I4" s="12">
        <f t="shared" ref="I4:I35" si="0">SUM(C4:G4)/5</f>
        <v>131.01800000000006</v>
      </c>
      <c r="J4" s="20">
        <f t="shared" ref="J4:J35" si="1">B4/I4</f>
        <v>0.24408859851318127</v>
      </c>
      <c r="K4" s="17">
        <f t="shared" ref="K4:K35" si="2">SUM(B4-G4)/G4</f>
        <v>-0.43855337078651691</v>
      </c>
      <c r="L4" s="17">
        <f t="shared" ref="L4:L35" si="3">SUM(B4-D4)/D4</f>
        <v>-0.60258481421647814</v>
      </c>
      <c r="M4" s="16">
        <f t="shared" ref="M4:M35" si="4">SUM(E4-G4)/G4</f>
        <v>0.85270365168539353</v>
      </c>
    </row>
    <row r="5" spans="1:13" ht="35.1" customHeight="1" x14ac:dyDescent="0.25">
      <c r="A5" s="6" t="s">
        <v>5</v>
      </c>
      <c r="B5" s="13">
        <v>3.76</v>
      </c>
      <c r="C5" s="13">
        <v>2.9299999999999997</v>
      </c>
      <c r="D5" s="13">
        <v>4.7199999999999989</v>
      </c>
      <c r="E5" s="13">
        <v>1.55</v>
      </c>
      <c r="F5" s="13">
        <v>94.12</v>
      </c>
      <c r="G5" s="13">
        <v>1.45</v>
      </c>
      <c r="H5" s="13">
        <v>108.52999999999999</v>
      </c>
      <c r="I5" s="15">
        <f t="shared" si="0"/>
        <v>20.954000000000001</v>
      </c>
      <c r="J5" s="21">
        <f t="shared" si="1"/>
        <v>0.17944067958385032</v>
      </c>
      <c r="K5" s="19">
        <f t="shared" si="2"/>
        <v>1.5931034482758619</v>
      </c>
      <c r="L5" s="19">
        <f t="shared" si="3"/>
        <v>-0.20338983050847442</v>
      </c>
      <c r="M5" s="18">
        <f t="shared" si="4"/>
        <v>6.8965517241379379E-2</v>
      </c>
    </row>
    <row r="6" spans="1:13" ht="35.1" customHeight="1" x14ac:dyDescent="0.25">
      <c r="A6" s="6" t="s">
        <v>6</v>
      </c>
      <c r="B6" s="10">
        <v>575.43999999999983</v>
      </c>
      <c r="C6" s="10">
        <v>304.40000000000003</v>
      </c>
      <c r="D6" s="10">
        <v>327.01</v>
      </c>
      <c r="E6" s="10">
        <v>327.9</v>
      </c>
      <c r="F6" s="10">
        <v>482.82000000000016</v>
      </c>
      <c r="G6" s="10">
        <v>403.12999999999994</v>
      </c>
      <c r="H6" s="10">
        <v>2420.7000000000012</v>
      </c>
      <c r="I6" s="12">
        <f t="shared" si="0"/>
        <v>369.05200000000002</v>
      </c>
      <c r="J6" s="20">
        <f t="shared" si="1"/>
        <v>1.5592382645264076</v>
      </c>
      <c r="K6" s="17">
        <f t="shared" si="2"/>
        <v>0.42743035745293062</v>
      </c>
      <c r="L6" s="17">
        <f t="shared" si="3"/>
        <v>0.75970153817926012</v>
      </c>
      <c r="M6" s="16">
        <f t="shared" si="4"/>
        <v>-0.18661473966214365</v>
      </c>
    </row>
    <row r="7" spans="1:13" ht="35.1" customHeight="1" x14ac:dyDescent="0.25">
      <c r="A7" s="6" t="s">
        <v>7</v>
      </c>
      <c r="B7" s="13">
        <v>56.42</v>
      </c>
      <c r="C7" s="13">
        <v>31.510000000000005</v>
      </c>
      <c r="D7" s="13">
        <v>55.82</v>
      </c>
      <c r="E7" s="13">
        <v>47.54</v>
      </c>
      <c r="F7" s="13">
        <v>59.64</v>
      </c>
      <c r="G7" s="13">
        <v>139.84</v>
      </c>
      <c r="H7" s="13">
        <v>390.76999999999987</v>
      </c>
      <c r="I7" s="15">
        <f t="shared" si="0"/>
        <v>66.87</v>
      </c>
      <c r="J7" s="21">
        <f t="shared" si="1"/>
        <v>0.84372663376701063</v>
      </c>
      <c r="K7" s="19">
        <f t="shared" si="2"/>
        <v>-0.59653890160183065</v>
      </c>
      <c r="L7" s="19">
        <f t="shared" si="3"/>
        <v>1.0748835542816221E-2</v>
      </c>
      <c r="M7" s="18">
        <f t="shared" si="4"/>
        <v>-0.66004004576659048</v>
      </c>
    </row>
    <row r="8" spans="1:13" ht="35.1" customHeight="1" x14ac:dyDescent="0.25">
      <c r="A8" s="6" t="s">
        <v>8</v>
      </c>
      <c r="B8" s="10">
        <v>60837.520000000281</v>
      </c>
      <c r="C8" s="10">
        <v>42012.770000000077</v>
      </c>
      <c r="D8" s="10">
        <v>42348.539999999964</v>
      </c>
      <c r="E8" s="10">
        <v>45368.589999999982</v>
      </c>
      <c r="F8" s="10">
        <v>38610.609999999906</v>
      </c>
      <c r="G8" s="10">
        <v>21885.320000000043</v>
      </c>
      <c r="H8" s="10">
        <v>251063.34999999733</v>
      </c>
      <c r="I8" s="12">
        <f t="shared" si="0"/>
        <v>38045.16599999999</v>
      </c>
      <c r="J8" s="20">
        <f t="shared" si="1"/>
        <v>1.599086727601617</v>
      </c>
      <c r="K8" s="17">
        <f t="shared" si="2"/>
        <v>1.7798323259609712</v>
      </c>
      <c r="L8" s="17">
        <f t="shared" si="3"/>
        <v>0.43659073016449518</v>
      </c>
      <c r="M8" s="16">
        <f t="shared" si="4"/>
        <v>1.0730146966094118</v>
      </c>
    </row>
    <row r="9" spans="1:13" ht="35.1" customHeight="1" x14ac:dyDescent="0.25">
      <c r="A9" s="6" t="s">
        <v>9</v>
      </c>
      <c r="B9" s="13">
        <v>1646.44</v>
      </c>
      <c r="C9" s="13">
        <v>1226.7400000000002</v>
      </c>
      <c r="D9" s="13">
        <v>1191.8799999999987</v>
      </c>
      <c r="E9" s="13">
        <v>1350.1899999999985</v>
      </c>
      <c r="F9" s="13">
        <v>1270.0099999999995</v>
      </c>
      <c r="G9" s="13">
        <v>787.21999999999946</v>
      </c>
      <c r="H9" s="13">
        <v>7472.4800000000196</v>
      </c>
      <c r="I9" s="15">
        <f t="shared" si="0"/>
        <v>1165.2079999999992</v>
      </c>
      <c r="J9" s="21">
        <f t="shared" si="1"/>
        <v>1.4130009406045969</v>
      </c>
      <c r="K9" s="19">
        <f t="shared" si="2"/>
        <v>1.0914610909275695</v>
      </c>
      <c r="L9" s="19">
        <f t="shared" si="3"/>
        <v>0.381380675906972</v>
      </c>
      <c r="M9" s="18">
        <f t="shared" si="4"/>
        <v>0.71513681054851175</v>
      </c>
    </row>
    <row r="10" spans="1:13" ht="35.1" customHeight="1" x14ac:dyDescent="0.25">
      <c r="A10" s="6" t="s">
        <v>10</v>
      </c>
      <c r="B10" s="10">
        <v>640.93999999999983</v>
      </c>
      <c r="C10" s="10">
        <v>608.77</v>
      </c>
      <c r="D10" s="10">
        <v>233.78</v>
      </c>
      <c r="E10" s="10">
        <v>492.51</v>
      </c>
      <c r="F10" s="10">
        <v>973.93999999999971</v>
      </c>
      <c r="G10" s="10">
        <v>426.53999999999985</v>
      </c>
      <c r="H10" s="10">
        <v>3376.4800000000091</v>
      </c>
      <c r="I10" s="12">
        <f t="shared" si="0"/>
        <v>547.10799999999995</v>
      </c>
      <c r="J10" s="20">
        <f t="shared" si="1"/>
        <v>1.1715054431666141</v>
      </c>
      <c r="K10" s="17">
        <f t="shared" si="2"/>
        <v>0.50264922398837164</v>
      </c>
      <c r="L10" s="17">
        <f t="shared" si="3"/>
        <v>1.7416374369064926</v>
      </c>
      <c r="M10" s="16">
        <f t="shared" si="4"/>
        <v>0.15466310310873579</v>
      </c>
    </row>
    <row r="11" spans="1:13" ht="35.1" customHeight="1" x14ac:dyDescent="0.25">
      <c r="A11" s="6" t="s">
        <v>11</v>
      </c>
      <c r="B11" s="13">
        <v>188.61000000000004</v>
      </c>
      <c r="C11" s="13">
        <v>701.06999999999971</v>
      </c>
      <c r="D11" s="13">
        <v>128.58000000000001</v>
      </c>
      <c r="E11" s="13">
        <v>167.67000000000002</v>
      </c>
      <c r="F11" s="13">
        <v>47.470000000000013</v>
      </c>
      <c r="G11" s="13">
        <v>71.179999999999978</v>
      </c>
      <c r="H11" s="13">
        <v>1304.5799999999992</v>
      </c>
      <c r="I11" s="15">
        <f t="shared" si="0"/>
        <v>223.19399999999996</v>
      </c>
      <c r="J11" s="21">
        <f t="shared" si="1"/>
        <v>0.84504959810747637</v>
      </c>
      <c r="K11" s="19">
        <f t="shared" si="2"/>
        <v>1.6497611688676608</v>
      </c>
      <c r="L11" s="19">
        <f t="shared" si="3"/>
        <v>0.46686887540830629</v>
      </c>
      <c r="M11" s="18">
        <f t="shared" si="4"/>
        <v>1.3555774093846595</v>
      </c>
    </row>
    <row r="12" spans="1:13" ht="35.1" customHeight="1" x14ac:dyDescent="0.25">
      <c r="A12" s="6" t="s">
        <v>12</v>
      </c>
      <c r="B12" s="10">
        <v>681.91000000000008</v>
      </c>
      <c r="C12" s="10">
        <v>618.44000000000017</v>
      </c>
      <c r="D12" s="10">
        <v>426.09999999999991</v>
      </c>
      <c r="E12" s="10">
        <v>552.16000000000008</v>
      </c>
      <c r="F12" s="10">
        <v>300.53999999999996</v>
      </c>
      <c r="G12" s="10">
        <v>507.36999999999995</v>
      </c>
      <c r="H12" s="10">
        <v>3086.5200000000009</v>
      </c>
      <c r="I12" s="12">
        <f t="shared" si="0"/>
        <v>480.92200000000003</v>
      </c>
      <c r="J12" s="20">
        <f t="shared" si="1"/>
        <v>1.4179222410286909</v>
      </c>
      <c r="K12" s="17">
        <f t="shared" si="2"/>
        <v>0.34400930287561376</v>
      </c>
      <c r="L12" s="17">
        <f t="shared" si="3"/>
        <v>0.60035203003989723</v>
      </c>
      <c r="M12" s="16">
        <f t="shared" si="4"/>
        <v>8.8278770916688287E-2</v>
      </c>
    </row>
    <row r="13" spans="1:13" ht="35.1" customHeight="1" x14ac:dyDescent="0.25">
      <c r="A13" s="6" t="s">
        <v>13</v>
      </c>
      <c r="B13" s="13">
        <v>1733.8299999999995</v>
      </c>
      <c r="C13" s="13">
        <v>1142.6599999999989</v>
      </c>
      <c r="D13" s="13">
        <v>1553.06</v>
      </c>
      <c r="E13" s="13">
        <v>1011.5199999999995</v>
      </c>
      <c r="F13" s="13">
        <v>1543.0499999999979</v>
      </c>
      <c r="G13" s="13">
        <v>1147.9800000000005</v>
      </c>
      <c r="H13" s="13">
        <v>8132.1000000000267</v>
      </c>
      <c r="I13" s="15">
        <f t="shared" si="0"/>
        <v>1279.6539999999993</v>
      </c>
      <c r="J13" s="21">
        <f t="shared" si="1"/>
        <v>1.354920939566477</v>
      </c>
      <c r="K13" s="19">
        <f t="shared" si="2"/>
        <v>0.51033119043885677</v>
      </c>
      <c r="L13" s="19">
        <f t="shared" si="3"/>
        <v>0.11639601818345688</v>
      </c>
      <c r="M13" s="18">
        <f t="shared" si="4"/>
        <v>-0.11886966671893316</v>
      </c>
    </row>
    <row r="14" spans="1:13" ht="35.1" customHeight="1" x14ac:dyDescent="0.25">
      <c r="A14" s="6" t="s">
        <v>14</v>
      </c>
      <c r="B14" s="10">
        <v>1086.8899999999996</v>
      </c>
      <c r="C14" s="10">
        <v>1217.5199999999995</v>
      </c>
      <c r="D14" s="10">
        <v>637.23999999999944</v>
      </c>
      <c r="E14" s="10">
        <v>1149.9299999999989</v>
      </c>
      <c r="F14" s="10">
        <v>779.31999999999937</v>
      </c>
      <c r="G14" s="10">
        <v>814.30999999999926</v>
      </c>
      <c r="H14" s="10">
        <v>5685.2100000000182</v>
      </c>
      <c r="I14" s="12">
        <f t="shared" si="0"/>
        <v>919.66399999999919</v>
      </c>
      <c r="J14" s="20">
        <f t="shared" si="1"/>
        <v>1.1818338001704978</v>
      </c>
      <c r="K14" s="17">
        <f t="shared" si="2"/>
        <v>0.33473738502535966</v>
      </c>
      <c r="L14" s="17">
        <f t="shared" si="3"/>
        <v>0.70562111606302269</v>
      </c>
      <c r="M14" s="16">
        <f t="shared" si="4"/>
        <v>0.41215262000957864</v>
      </c>
    </row>
    <row r="15" spans="1:13" ht="35.1" customHeight="1" x14ac:dyDescent="0.25">
      <c r="A15" s="6" t="s">
        <v>15</v>
      </c>
      <c r="B15" s="13">
        <v>14.729999999999999</v>
      </c>
      <c r="C15" s="13">
        <v>19.03</v>
      </c>
      <c r="D15" s="13">
        <v>39.920000000000009</v>
      </c>
      <c r="E15" s="13">
        <v>16.630000000000003</v>
      </c>
      <c r="F15" s="13">
        <v>29.069999999999997</v>
      </c>
      <c r="G15" s="13">
        <v>31.789999999999996</v>
      </c>
      <c r="H15" s="13">
        <v>151.17000000000007</v>
      </c>
      <c r="I15" s="15">
        <f t="shared" si="0"/>
        <v>27.288</v>
      </c>
      <c r="J15" s="21">
        <f t="shared" si="1"/>
        <v>0.53979771328056281</v>
      </c>
      <c r="K15" s="19">
        <f t="shared" si="2"/>
        <v>-0.53664674425920089</v>
      </c>
      <c r="L15" s="19">
        <f t="shared" si="3"/>
        <v>-0.63101202404809631</v>
      </c>
      <c r="M15" s="18">
        <f t="shared" si="4"/>
        <v>-0.47687952186222066</v>
      </c>
    </row>
    <row r="16" spans="1:13" ht="35.1" customHeight="1" x14ac:dyDescent="0.25">
      <c r="A16" s="6" t="s">
        <v>16</v>
      </c>
      <c r="B16" s="10">
        <v>45.360000000000007</v>
      </c>
      <c r="C16" s="10">
        <v>129.87</v>
      </c>
      <c r="D16" s="10">
        <v>25.650000000000006</v>
      </c>
      <c r="E16" s="10">
        <v>83.359999999999985</v>
      </c>
      <c r="F16" s="10">
        <v>39.54</v>
      </c>
      <c r="G16" s="10">
        <v>28.599999999999998</v>
      </c>
      <c r="H16" s="10">
        <v>352.38</v>
      </c>
      <c r="I16" s="12">
        <f t="shared" si="0"/>
        <v>61.404000000000011</v>
      </c>
      <c r="J16" s="20">
        <f t="shared" si="1"/>
        <v>0.73871409028727764</v>
      </c>
      <c r="K16" s="17">
        <f t="shared" si="2"/>
        <v>0.58601398601398635</v>
      </c>
      <c r="L16" s="17">
        <f t="shared" si="3"/>
        <v>0.76842105263157878</v>
      </c>
      <c r="M16" s="16">
        <f t="shared" si="4"/>
        <v>1.9146853146853144</v>
      </c>
    </row>
    <row r="17" spans="1:13" ht="35.1" customHeight="1" x14ac:dyDescent="0.25">
      <c r="A17" s="6" t="s">
        <v>17</v>
      </c>
      <c r="B17" s="13">
        <v>1933.3499999999983</v>
      </c>
      <c r="C17" s="13">
        <v>2133.33</v>
      </c>
      <c r="D17" s="13">
        <v>1386.9599999999984</v>
      </c>
      <c r="E17" s="13">
        <v>1535.6499999999983</v>
      </c>
      <c r="F17" s="13">
        <v>1669.219999999998</v>
      </c>
      <c r="G17" s="13">
        <v>853.8900000000001</v>
      </c>
      <c r="H17" s="13">
        <v>9512.4000000000342</v>
      </c>
      <c r="I17" s="15">
        <f t="shared" si="0"/>
        <v>1515.809999999999</v>
      </c>
      <c r="J17" s="21">
        <f t="shared" si="1"/>
        <v>1.2754566865240364</v>
      </c>
      <c r="K17" s="19">
        <f t="shared" si="2"/>
        <v>1.2641675157221635</v>
      </c>
      <c r="L17" s="19">
        <f t="shared" si="3"/>
        <v>0.3939479148641637</v>
      </c>
      <c r="M17" s="18">
        <f t="shared" si="4"/>
        <v>0.79841665788333172</v>
      </c>
    </row>
    <row r="18" spans="1:13" ht="35.1" customHeight="1" x14ac:dyDescent="0.25">
      <c r="A18" s="6" t="s">
        <v>18</v>
      </c>
      <c r="B18" s="10">
        <v>377.75000000000006</v>
      </c>
      <c r="C18" s="10">
        <v>197.11</v>
      </c>
      <c r="D18" s="10">
        <v>176.59000000000012</v>
      </c>
      <c r="E18" s="10">
        <v>198.41000000000008</v>
      </c>
      <c r="F18" s="10">
        <v>284.9500000000001</v>
      </c>
      <c r="G18" s="10">
        <v>78.380000000000038</v>
      </c>
      <c r="H18" s="10">
        <v>1313.1899999999976</v>
      </c>
      <c r="I18" s="12">
        <f t="shared" si="0"/>
        <v>187.08800000000008</v>
      </c>
      <c r="J18" s="20">
        <f t="shared" si="1"/>
        <v>2.0191033096724529</v>
      </c>
      <c r="K18" s="17">
        <f t="shared" si="2"/>
        <v>3.8194692523602942</v>
      </c>
      <c r="L18" s="17">
        <f t="shared" si="3"/>
        <v>1.1391358514072134</v>
      </c>
      <c r="M18" s="16">
        <f t="shared" si="4"/>
        <v>1.5313855575401887</v>
      </c>
    </row>
    <row r="19" spans="1:13" ht="35.1" customHeight="1" x14ac:dyDescent="0.25">
      <c r="A19" s="6" t="s">
        <v>19</v>
      </c>
      <c r="B19" s="13">
        <v>83.31</v>
      </c>
      <c r="C19" s="13">
        <v>58.4</v>
      </c>
      <c r="D19" s="13">
        <v>38.41999999999998</v>
      </c>
      <c r="E19" s="13">
        <v>30.429999999999993</v>
      </c>
      <c r="F19" s="13">
        <v>94.389999999999958</v>
      </c>
      <c r="G19" s="13">
        <v>55.53</v>
      </c>
      <c r="H19" s="13">
        <v>360.47999999999979</v>
      </c>
      <c r="I19" s="15">
        <f t="shared" si="0"/>
        <v>55.43399999999999</v>
      </c>
      <c r="J19" s="21">
        <f t="shared" si="1"/>
        <v>1.5028682757874232</v>
      </c>
      <c r="K19" s="19">
        <f t="shared" si="2"/>
        <v>0.50027012425715833</v>
      </c>
      <c r="L19" s="19">
        <f t="shared" si="3"/>
        <v>1.168401874023947</v>
      </c>
      <c r="M19" s="18">
        <f t="shared" si="4"/>
        <v>-0.4520079236448768</v>
      </c>
    </row>
    <row r="20" spans="1:13" ht="35.1" customHeight="1" x14ac:dyDescent="0.25">
      <c r="A20" s="6" t="s">
        <v>20</v>
      </c>
      <c r="B20" s="10">
        <v>166.64000000000001</v>
      </c>
      <c r="C20" s="10">
        <v>129.36000000000001</v>
      </c>
      <c r="D20" s="10">
        <v>28.66</v>
      </c>
      <c r="E20" s="10">
        <v>157.99</v>
      </c>
      <c r="F20" s="10">
        <v>73.489999999999995</v>
      </c>
      <c r="G20" s="10">
        <v>81.69</v>
      </c>
      <c r="H20" s="10">
        <v>637.82999999999936</v>
      </c>
      <c r="I20" s="12">
        <f t="shared" si="0"/>
        <v>94.238</v>
      </c>
      <c r="J20" s="20">
        <f t="shared" si="1"/>
        <v>1.7682888006961099</v>
      </c>
      <c r="K20" s="17">
        <f t="shared" si="2"/>
        <v>1.0399069653568371</v>
      </c>
      <c r="L20" s="17">
        <f t="shared" si="3"/>
        <v>4.8143754361479418</v>
      </c>
      <c r="M20" s="16">
        <f t="shared" si="4"/>
        <v>0.93401885175664112</v>
      </c>
    </row>
    <row r="21" spans="1:13" ht="35.1" customHeight="1" x14ac:dyDescent="0.25">
      <c r="A21" s="6" t="s">
        <v>21</v>
      </c>
      <c r="B21" s="13">
        <v>86.719999999999985</v>
      </c>
      <c r="C21" s="13">
        <v>148.44000000000003</v>
      </c>
      <c r="D21" s="13">
        <v>105.53000000000002</v>
      </c>
      <c r="E21" s="13">
        <v>58.010000000000012</v>
      </c>
      <c r="F21" s="13">
        <v>70.809999999999988</v>
      </c>
      <c r="G21" s="13">
        <v>39.680000000000007</v>
      </c>
      <c r="H21" s="13">
        <v>509.18999999999994</v>
      </c>
      <c r="I21" s="15">
        <f t="shared" si="0"/>
        <v>84.494</v>
      </c>
      <c r="J21" s="21">
        <f t="shared" si="1"/>
        <v>1.0263450659218405</v>
      </c>
      <c r="K21" s="19">
        <f t="shared" si="2"/>
        <v>1.1854838709677411</v>
      </c>
      <c r="L21" s="19">
        <f t="shared" si="3"/>
        <v>-0.17824315360561005</v>
      </c>
      <c r="M21" s="18">
        <f t="shared" si="4"/>
        <v>0.46194556451612911</v>
      </c>
    </row>
    <row r="22" spans="1:13" ht="35.1" customHeight="1" x14ac:dyDescent="0.25">
      <c r="A22" s="6" t="s">
        <v>22</v>
      </c>
      <c r="B22" s="10">
        <v>22.350000000000005</v>
      </c>
      <c r="C22" s="10">
        <v>104.68000000000002</v>
      </c>
      <c r="D22" s="10">
        <v>26.290000000000003</v>
      </c>
      <c r="E22" s="10">
        <v>539.53999999999985</v>
      </c>
      <c r="F22" s="10">
        <v>16.240000000000002</v>
      </c>
      <c r="G22" s="10">
        <v>90.660000000000011</v>
      </c>
      <c r="H22" s="10">
        <v>799.75999999999942</v>
      </c>
      <c r="I22" s="12">
        <f t="shared" si="0"/>
        <v>155.48199999999997</v>
      </c>
      <c r="J22" s="20">
        <f t="shared" si="1"/>
        <v>0.14374654300819392</v>
      </c>
      <c r="K22" s="17">
        <f t="shared" si="2"/>
        <v>-0.75347452018530769</v>
      </c>
      <c r="L22" s="17">
        <f t="shared" si="3"/>
        <v>-0.1498668695321414</v>
      </c>
      <c r="M22" s="16">
        <f t="shared" si="4"/>
        <v>4.9512464151775841</v>
      </c>
    </row>
    <row r="23" spans="1:13" ht="35.1" customHeight="1" x14ac:dyDescent="0.25">
      <c r="A23" s="6" t="s">
        <v>23</v>
      </c>
      <c r="B23" s="13">
        <v>28.409999999999997</v>
      </c>
      <c r="C23" s="13">
        <v>249.05000000000004</v>
      </c>
      <c r="D23" s="13">
        <v>25.879999999999995</v>
      </c>
      <c r="E23" s="13">
        <v>96.24</v>
      </c>
      <c r="F23" s="13">
        <v>104.94000000000003</v>
      </c>
      <c r="G23" s="13">
        <v>61.279999999999994</v>
      </c>
      <c r="H23" s="13">
        <v>565.79999999999939</v>
      </c>
      <c r="I23" s="15">
        <f t="shared" si="0"/>
        <v>107.47800000000002</v>
      </c>
      <c r="J23" s="21">
        <f t="shared" si="1"/>
        <v>0.26433316585719857</v>
      </c>
      <c r="K23" s="19">
        <f t="shared" si="2"/>
        <v>-0.53639033942558745</v>
      </c>
      <c r="L23" s="19">
        <f t="shared" si="3"/>
        <v>9.7758887171561115E-2</v>
      </c>
      <c r="M23" s="18">
        <f t="shared" si="4"/>
        <v>0.57049608355091386</v>
      </c>
    </row>
    <row r="24" spans="1:13" ht="35.1" customHeight="1" x14ac:dyDescent="0.25">
      <c r="A24" s="6" t="s">
        <v>24</v>
      </c>
      <c r="B24" s="10">
        <v>1363.1899999999996</v>
      </c>
      <c r="C24" s="10">
        <v>615.52999999999975</v>
      </c>
      <c r="D24" s="10">
        <v>674.98</v>
      </c>
      <c r="E24" s="10">
        <v>1008.2899999999997</v>
      </c>
      <c r="F24" s="10">
        <v>638.6</v>
      </c>
      <c r="G24" s="10">
        <v>547.82999999999981</v>
      </c>
      <c r="H24" s="10">
        <v>4848.4200000000092</v>
      </c>
      <c r="I24" s="12">
        <f t="shared" si="0"/>
        <v>697.04599999999982</v>
      </c>
      <c r="J24" s="20">
        <f t="shared" si="1"/>
        <v>1.9556672013037877</v>
      </c>
      <c r="K24" s="17">
        <f t="shared" si="2"/>
        <v>1.4883449245203806</v>
      </c>
      <c r="L24" s="17">
        <f t="shared" si="3"/>
        <v>1.0196005807579478</v>
      </c>
      <c r="M24" s="16">
        <f t="shared" si="4"/>
        <v>0.84051621853494707</v>
      </c>
    </row>
    <row r="25" spans="1:13" ht="35.1" customHeight="1" x14ac:dyDescent="0.25">
      <c r="A25" s="6" t="s">
        <v>25</v>
      </c>
      <c r="B25" s="13">
        <v>11712.34</v>
      </c>
      <c r="C25" s="13">
        <v>9561.870000000019</v>
      </c>
      <c r="D25" s="13">
        <v>7255.8000000000111</v>
      </c>
      <c r="E25" s="13">
        <v>8430.8300000000145</v>
      </c>
      <c r="F25" s="13">
        <v>5601.3200000000079</v>
      </c>
      <c r="G25" s="13">
        <v>5025.1400000000085</v>
      </c>
      <c r="H25" s="13">
        <v>47587.299999999901</v>
      </c>
      <c r="I25" s="15">
        <f t="shared" si="0"/>
        <v>7174.9920000000111</v>
      </c>
      <c r="J25" s="21">
        <f t="shared" si="1"/>
        <v>1.6323837016124871</v>
      </c>
      <c r="K25" s="19">
        <f t="shared" si="2"/>
        <v>1.3307489940578732</v>
      </c>
      <c r="L25" s="19">
        <f t="shared" si="3"/>
        <v>0.61420380936629759</v>
      </c>
      <c r="M25" s="18">
        <f t="shared" si="4"/>
        <v>0.67773037169113703</v>
      </c>
    </row>
    <row r="26" spans="1:13" ht="35.1" customHeight="1" x14ac:dyDescent="0.25">
      <c r="A26" s="6" t="s">
        <v>26</v>
      </c>
      <c r="B26" s="10">
        <v>508.9899999999999</v>
      </c>
      <c r="C26" s="10">
        <v>407.00999999999959</v>
      </c>
      <c r="D26" s="10">
        <v>315.83</v>
      </c>
      <c r="E26" s="10">
        <v>534.16999999999985</v>
      </c>
      <c r="F26" s="10">
        <v>434.42999999999967</v>
      </c>
      <c r="G26" s="10">
        <v>300.11000000000007</v>
      </c>
      <c r="H26" s="10">
        <v>2500.5400000000009</v>
      </c>
      <c r="I26" s="12">
        <f t="shared" si="0"/>
        <v>398.30999999999983</v>
      </c>
      <c r="J26" s="20">
        <f t="shared" si="1"/>
        <v>1.277874017724888</v>
      </c>
      <c r="K26" s="17">
        <f t="shared" si="2"/>
        <v>0.69601146246376255</v>
      </c>
      <c r="L26" s="17">
        <f t="shared" si="3"/>
        <v>0.61159484532818265</v>
      </c>
      <c r="M26" s="16">
        <f t="shared" si="4"/>
        <v>0.77991403152177441</v>
      </c>
    </row>
    <row r="27" spans="1:13" ht="35.1" customHeight="1" x14ac:dyDescent="0.25">
      <c r="A27" s="6" t="s">
        <v>27</v>
      </c>
      <c r="B27" s="13">
        <v>776.70999999999981</v>
      </c>
      <c r="C27" s="13">
        <v>626.94000000000017</v>
      </c>
      <c r="D27" s="13">
        <v>547.38999999999987</v>
      </c>
      <c r="E27" s="13">
        <v>645.5300000000002</v>
      </c>
      <c r="F27" s="13">
        <v>490.80999999999989</v>
      </c>
      <c r="G27" s="13">
        <v>506.10000000000008</v>
      </c>
      <c r="H27" s="13">
        <v>3593.4799999999973</v>
      </c>
      <c r="I27" s="15">
        <f t="shared" si="0"/>
        <v>563.35400000000004</v>
      </c>
      <c r="J27" s="21">
        <f t="shared" si="1"/>
        <v>1.3787245675010735</v>
      </c>
      <c r="K27" s="19">
        <f t="shared" si="2"/>
        <v>0.53469670025686566</v>
      </c>
      <c r="L27" s="19">
        <f t="shared" si="3"/>
        <v>0.41893348435302069</v>
      </c>
      <c r="M27" s="18">
        <f t="shared" si="4"/>
        <v>0.27549891325824954</v>
      </c>
    </row>
    <row r="28" spans="1:13" ht="35.1" customHeight="1" x14ac:dyDescent="0.25">
      <c r="A28" s="6" t="s">
        <v>28</v>
      </c>
      <c r="B28" s="10">
        <v>9.6</v>
      </c>
      <c r="C28" s="10">
        <v>1</v>
      </c>
      <c r="D28" s="10">
        <v>12.870000000000001</v>
      </c>
      <c r="E28" s="10">
        <v>6.7200000000000015</v>
      </c>
      <c r="F28" s="10">
        <v>2.4400000000000004</v>
      </c>
      <c r="G28" s="10">
        <v>4.55</v>
      </c>
      <c r="H28" s="10">
        <v>37.18</v>
      </c>
      <c r="I28" s="12">
        <f t="shared" si="0"/>
        <v>5.5160000000000009</v>
      </c>
      <c r="J28" s="20">
        <f t="shared" si="1"/>
        <v>1.7403915881073238</v>
      </c>
      <c r="K28" s="17">
        <f t="shared" si="2"/>
        <v>1.1098901098901099</v>
      </c>
      <c r="L28" s="17">
        <f t="shared" si="3"/>
        <v>-0.25407925407925419</v>
      </c>
      <c r="M28" s="16">
        <f t="shared" si="4"/>
        <v>0.47692307692307734</v>
      </c>
    </row>
    <row r="29" spans="1:13" ht="35.1" customHeight="1" x14ac:dyDescent="0.25">
      <c r="A29" s="6" t="s">
        <v>29</v>
      </c>
      <c r="B29" s="13">
        <v>348.58999999999992</v>
      </c>
      <c r="C29" s="13">
        <v>328.58000000000004</v>
      </c>
      <c r="D29" s="13">
        <v>232.41000000000017</v>
      </c>
      <c r="E29" s="13">
        <v>296.83000000000021</v>
      </c>
      <c r="F29" s="13">
        <v>343.0800000000001</v>
      </c>
      <c r="G29" s="13">
        <v>195.39000000000013</v>
      </c>
      <c r="H29" s="13">
        <v>1744.879999999994</v>
      </c>
      <c r="I29" s="15">
        <f t="shared" si="0"/>
        <v>279.25800000000015</v>
      </c>
      <c r="J29" s="21">
        <f t="shared" si="1"/>
        <v>1.2482722070630017</v>
      </c>
      <c r="K29" s="19">
        <f t="shared" si="2"/>
        <v>0.78407287988126151</v>
      </c>
      <c r="L29" s="19">
        <f t="shared" si="3"/>
        <v>0.4998924314788506</v>
      </c>
      <c r="M29" s="18">
        <f t="shared" si="4"/>
        <v>0.51916679461589654</v>
      </c>
    </row>
    <row r="30" spans="1:13" ht="35.1" customHeight="1" x14ac:dyDescent="0.25">
      <c r="A30" s="6" t="s">
        <v>30</v>
      </c>
      <c r="B30" s="10">
        <v>44.21</v>
      </c>
      <c r="C30" s="10">
        <v>108.32000000000002</v>
      </c>
      <c r="D30" s="10">
        <v>99.01</v>
      </c>
      <c r="E30" s="10">
        <v>41.529999999999994</v>
      </c>
      <c r="F30" s="10">
        <v>51.53</v>
      </c>
      <c r="G30" s="10">
        <v>27.419999999999998</v>
      </c>
      <c r="H30" s="10">
        <v>372.02</v>
      </c>
      <c r="I30" s="12">
        <f t="shared" si="0"/>
        <v>65.562000000000012</v>
      </c>
      <c r="J30" s="20">
        <f t="shared" si="1"/>
        <v>0.67432354107562298</v>
      </c>
      <c r="K30" s="17">
        <f t="shared" si="2"/>
        <v>0.61232676878191117</v>
      </c>
      <c r="L30" s="17">
        <f t="shared" si="3"/>
        <v>-0.55347944652055348</v>
      </c>
      <c r="M30" s="16">
        <f t="shared" si="4"/>
        <v>0.51458789204959876</v>
      </c>
    </row>
    <row r="31" spans="1:13" ht="35.1" customHeight="1" x14ac:dyDescent="0.25">
      <c r="A31" s="6" t="s">
        <v>31</v>
      </c>
      <c r="B31" s="13">
        <v>26.94</v>
      </c>
      <c r="C31" s="13">
        <v>93.680000000000021</v>
      </c>
      <c r="D31" s="13">
        <v>27.529999999999998</v>
      </c>
      <c r="E31" s="13">
        <v>165.59000000000003</v>
      </c>
      <c r="F31" s="13">
        <v>54.78</v>
      </c>
      <c r="G31" s="13">
        <v>26.93</v>
      </c>
      <c r="H31" s="13">
        <v>395.45</v>
      </c>
      <c r="I31" s="15">
        <f t="shared" si="0"/>
        <v>73.702000000000012</v>
      </c>
      <c r="J31" s="21">
        <f t="shared" si="1"/>
        <v>0.36552603728528393</v>
      </c>
      <c r="K31" s="19">
        <f t="shared" si="2"/>
        <v>3.7133308577800086E-4</v>
      </c>
      <c r="L31" s="19">
        <f t="shared" si="3"/>
        <v>-2.1431166000726348E-2</v>
      </c>
      <c r="M31" s="18">
        <f t="shared" si="4"/>
        <v>5.148904567396956</v>
      </c>
    </row>
    <row r="32" spans="1:13" ht="35.1" customHeight="1" x14ac:dyDescent="0.25">
      <c r="A32" s="6" t="s">
        <v>32</v>
      </c>
      <c r="B32" s="10">
        <v>132.45000000000002</v>
      </c>
      <c r="C32" s="10">
        <v>163.44</v>
      </c>
      <c r="D32" s="10">
        <v>142.38999999999999</v>
      </c>
      <c r="E32" s="10">
        <v>124.02999999999999</v>
      </c>
      <c r="F32" s="10">
        <v>226.98999999999995</v>
      </c>
      <c r="G32" s="10">
        <v>96.84999999999998</v>
      </c>
      <c r="H32" s="10">
        <v>886.14999999999952</v>
      </c>
      <c r="I32" s="12">
        <f t="shared" si="0"/>
        <v>150.73999999999998</v>
      </c>
      <c r="J32" s="20">
        <f t="shared" si="1"/>
        <v>0.87866525142629714</v>
      </c>
      <c r="K32" s="17">
        <f t="shared" si="2"/>
        <v>0.36757872999483782</v>
      </c>
      <c r="L32" s="17">
        <f t="shared" si="3"/>
        <v>-6.9808273052882716E-2</v>
      </c>
      <c r="M32" s="16">
        <f t="shared" si="4"/>
        <v>0.28064016520392371</v>
      </c>
    </row>
    <row r="33" spans="1:13" ht="35.1" customHeight="1" x14ac:dyDescent="0.25">
      <c r="A33" s="6" t="s">
        <v>33</v>
      </c>
      <c r="B33" s="13">
        <v>108.05999999999999</v>
      </c>
      <c r="C33" s="13">
        <v>81.72999999999999</v>
      </c>
      <c r="D33" s="13">
        <v>150.25</v>
      </c>
      <c r="E33" s="13">
        <v>192.8</v>
      </c>
      <c r="F33" s="13">
        <v>184.36999999999998</v>
      </c>
      <c r="G33" s="13">
        <v>130.05999999999997</v>
      </c>
      <c r="H33" s="13">
        <v>847.2700000000001</v>
      </c>
      <c r="I33" s="15">
        <f t="shared" si="0"/>
        <v>147.84199999999998</v>
      </c>
      <c r="J33" s="21">
        <f t="shared" si="1"/>
        <v>0.730915436750044</v>
      </c>
      <c r="K33" s="19">
        <f t="shared" si="2"/>
        <v>-0.16915269875442096</v>
      </c>
      <c r="L33" s="19">
        <f t="shared" si="3"/>
        <v>-0.28079866888519145</v>
      </c>
      <c r="M33" s="18">
        <f t="shared" si="4"/>
        <v>0.48239274181147201</v>
      </c>
    </row>
    <row r="34" spans="1:13" ht="35.1" customHeight="1" x14ac:dyDescent="0.25">
      <c r="A34" s="6" t="s">
        <v>34</v>
      </c>
      <c r="B34" s="10">
        <v>744.96999999999991</v>
      </c>
      <c r="C34" s="10">
        <v>832.4000000000002</v>
      </c>
      <c r="D34" s="10">
        <v>752.15999999999974</v>
      </c>
      <c r="E34" s="10">
        <v>1229.4199999999994</v>
      </c>
      <c r="F34" s="10">
        <v>749.74</v>
      </c>
      <c r="G34" s="10">
        <v>459.17999999999995</v>
      </c>
      <c r="H34" s="10">
        <v>4767.8700000000017</v>
      </c>
      <c r="I34" s="12">
        <f t="shared" si="0"/>
        <v>804.57999999999981</v>
      </c>
      <c r="J34" s="20">
        <f t="shared" si="1"/>
        <v>0.92591165577071277</v>
      </c>
      <c r="K34" s="17">
        <f t="shared" si="2"/>
        <v>0.62239209024783304</v>
      </c>
      <c r="L34" s="17">
        <f t="shared" si="3"/>
        <v>-9.5591363539670147E-3</v>
      </c>
      <c r="M34" s="16">
        <f t="shared" si="4"/>
        <v>1.6774249749553543</v>
      </c>
    </row>
    <row r="35" spans="1:13" ht="35.1" customHeight="1" x14ac:dyDescent="0.25">
      <c r="A35" s="6" t="s">
        <v>35</v>
      </c>
      <c r="B35" s="13">
        <v>87.890000000000015</v>
      </c>
      <c r="C35" s="13">
        <v>128.94</v>
      </c>
      <c r="D35" s="13">
        <v>58.440000000000005</v>
      </c>
      <c r="E35" s="13">
        <v>129.15</v>
      </c>
      <c r="F35" s="13">
        <v>57.800000000000004</v>
      </c>
      <c r="G35" s="13">
        <v>67.190000000000012</v>
      </c>
      <c r="H35" s="13">
        <v>529.40999999999985</v>
      </c>
      <c r="I35" s="15">
        <f t="shared" si="0"/>
        <v>88.304000000000002</v>
      </c>
      <c r="J35" s="21">
        <f t="shared" si="1"/>
        <v>0.99531165066135185</v>
      </c>
      <c r="K35" s="19">
        <f t="shared" si="2"/>
        <v>0.30808155975591606</v>
      </c>
      <c r="L35" s="19">
        <f t="shared" si="3"/>
        <v>0.50393566050650251</v>
      </c>
      <c r="M35" s="18">
        <f t="shared" si="4"/>
        <v>0.92216103586843257</v>
      </c>
    </row>
    <row r="36" spans="1:13" ht="35.1" customHeight="1" x14ac:dyDescent="0.25">
      <c r="A36" s="6" t="s">
        <v>36</v>
      </c>
      <c r="B36" s="10">
        <v>13521.030000000013</v>
      </c>
      <c r="C36" s="10">
        <v>11089.210000000023</v>
      </c>
      <c r="D36" s="10">
        <v>9464.9900000000016</v>
      </c>
      <c r="E36" s="10">
        <v>9304.2800000000334</v>
      </c>
      <c r="F36" s="10">
        <v>6523.2600000000111</v>
      </c>
      <c r="G36" s="10">
        <v>4860.5900000000165</v>
      </c>
      <c r="H36" s="10">
        <v>54763.359999999884</v>
      </c>
      <c r="I36" s="12">
        <f t="shared" ref="I36:I55" si="5">SUM(C36:G36)/5</f>
        <v>8248.4660000000185</v>
      </c>
      <c r="J36" s="20">
        <f t="shared" ref="J36:J55" si="6">B36/I36</f>
        <v>1.6392175223853724</v>
      </c>
      <c r="K36" s="17">
        <f t="shared" ref="K36:K55" si="7">SUM(B36-G36)/G36</f>
        <v>1.7817672340189088</v>
      </c>
      <c r="L36" s="17">
        <f t="shared" ref="L36:L55" si="8">SUM(B36-D36)/D36</f>
        <v>0.42853082781915364</v>
      </c>
      <c r="M36" s="16">
        <f t="shared" ref="M36:M55" si="9">SUM(E36-G36)/G36</f>
        <v>0.91422851958301399</v>
      </c>
    </row>
    <row r="37" spans="1:13" ht="35.1" customHeight="1" x14ac:dyDescent="0.25">
      <c r="A37" s="6" t="s">
        <v>37</v>
      </c>
      <c r="B37" s="13">
        <v>2480.6399999999994</v>
      </c>
      <c r="C37" s="13">
        <v>1051.4499999999994</v>
      </c>
      <c r="D37" s="13">
        <v>699.6899999999996</v>
      </c>
      <c r="E37" s="13">
        <v>1354.6699999999994</v>
      </c>
      <c r="F37" s="13">
        <v>626.14999999999975</v>
      </c>
      <c r="G37" s="13">
        <v>698.48</v>
      </c>
      <c r="H37" s="13">
        <v>6911.0800000000127</v>
      </c>
      <c r="I37" s="15">
        <f t="shared" si="5"/>
        <v>886.08799999999974</v>
      </c>
      <c r="J37" s="21">
        <f t="shared" si="6"/>
        <v>2.7995413548090031</v>
      </c>
      <c r="K37" s="19">
        <f t="shared" si="7"/>
        <v>2.551483220707822</v>
      </c>
      <c r="L37" s="19">
        <f t="shared" si="8"/>
        <v>2.5453415083822848</v>
      </c>
      <c r="M37" s="18">
        <f t="shared" si="9"/>
        <v>0.93945424350017093</v>
      </c>
    </row>
    <row r="38" spans="1:13" ht="35.1" customHeight="1" x14ac:dyDescent="0.25">
      <c r="A38" s="6" t="s">
        <v>38</v>
      </c>
      <c r="B38" s="10">
        <v>22.229999999999997</v>
      </c>
      <c r="C38" s="10">
        <v>1.6500000000000001</v>
      </c>
      <c r="D38" s="10">
        <v>15.06</v>
      </c>
      <c r="E38" s="10">
        <v>2.7199999999999998</v>
      </c>
      <c r="F38" s="10">
        <v>8.2800000000000011</v>
      </c>
      <c r="G38" s="10">
        <v>27.42</v>
      </c>
      <c r="H38" s="10">
        <v>77.360000000000014</v>
      </c>
      <c r="I38" s="12">
        <f t="shared" si="5"/>
        <v>11.026</v>
      </c>
      <c r="J38" s="20">
        <f t="shared" si="6"/>
        <v>2.0161436604389622</v>
      </c>
      <c r="K38" s="17">
        <f t="shared" si="7"/>
        <v>-0.18927789934354503</v>
      </c>
      <c r="L38" s="17">
        <f t="shared" si="8"/>
        <v>0.47609561752988022</v>
      </c>
      <c r="M38" s="16">
        <f t="shared" si="9"/>
        <v>-0.90080233406272803</v>
      </c>
    </row>
    <row r="39" spans="1:13" ht="35.1" customHeight="1" x14ac:dyDescent="0.25">
      <c r="A39" s="6" t="s">
        <v>39</v>
      </c>
      <c r="B39" s="13">
        <v>960.4000000000002</v>
      </c>
      <c r="C39" s="13">
        <v>428.7399999999999</v>
      </c>
      <c r="D39" s="13">
        <v>437.96999999999986</v>
      </c>
      <c r="E39" s="13">
        <v>620.4799999999999</v>
      </c>
      <c r="F39" s="13">
        <v>644.10999999999945</v>
      </c>
      <c r="G39" s="13">
        <v>459.99999999999972</v>
      </c>
      <c r="H39" s="13">
        <v>3551.700000000008</v>
      </c>
      <c r="I39" s="15">
        <f t="shared" si="5"/>
        <v>518.25999999999976</v>
      </c>
      <c r="J39" s="21">
        <f t="shared" si="6"/>
        <v>1.8531239146374419</v>
      </c>
      <c r="K39" s="19">
        <f t="shared" si="7"/>
        <v>1.0878260869565235</v>
      </c>
      <c r="L39" s="19">
        <f t="shared" si="8"/>
        <v>1.1928442587391841</v>
      </c>
      <c r="M39" s="18">
        <f t="shared" si="9"/>
        <v>0.34886956521739193</v>
      </c>
    </row>
    <row r="40" spans="1:13" ht="35.1" customHeight="1" x14ac:dyDescent="0.25">
      <c r="A40" s="6" t="s">
        <v>40</v>
      </c>
      <c r="B40" s="10">
        <v>64.2</v>
      </c>
      <c r="C40" s="10">
        <v>19.920000000000005</v>
      </c>
      <c r="D40" s="10">
        <v>22.990000000000002</v>
      </c>
      <c r="E40" s="10">
        <v>114.83999999999997</v>
      </c>
      <c r="F40" s="10">
        <v>52.51</v>
      </c>
      <c r="G40" s="10">
        <v>17.139999999999993</v>
      </c>
      <c r="H40" s="10">
        <v>291.60000000000008</v>
      </c>
      <c r="I40" s="12">
        <f t="shared" si="5"/>
        <v>45.48</v>
      </c>
      <c r="J40" s="20">
        <f t="shared" si="6"/>
        <v>1.411609498680739</v>
      </c>
      <c r="K40" s="17">
        <f t="shared" si="7"/>
        <v>2.7456242707117871</v>
      </c>
      <c r="L40" s="17">
        <f t="shared" si="8"/>
        <v>1.7925184862983905</v>
      </c>
      <c r="M40" s="16">
        <f t="shared" si="9"/>
        <v>5.7001166861143542</v>
      </c>
    </row>
    <row r="41" spans="1:13" ht="35.1" customHeight="1" x14ac:dyDescent="0.25">
      <c r="A41" s="6" t="s">
        <v>41</v>
      </c>
      <c r="B41" s="13">
        <v>516.79000000000008</v>
      </c>
      <c r="C41" s="13">
        <v>434.41000000000014</v>
      </c>
      <c r="D41" s="13">
        <v>394.72999999999996</v>
      </c>
      <c r="E41" s="13">
        <v>282.33999999999992</v>
      </c>
      <c r="F41" s="13">
        <v>356.16999999999985</v>
      </c>
      <c r="G41" s="13">
        <v>1218.1999999999989</v>
      </c>
      <c r="H41" s="13">
        <v>3202.640000000004</v>
      </c>
      <c r="I41" s="15">
        <f t="shared" si="5"/>
        <v>537.16999999999973</v>
      </c>
      <c r="J41" s="21">
        <f t="shared" si="6"/>
        <v>0.96206042779753209</v>
      </c>
      <c r="K41" s="19">
        <f t="shared" si="7"/>
        <v>-0.57577573469052656</v>
      </c>
      <c r="L41" s="19">
        <f t="shared" si="8"/>
        <v>0.30922402654979386</v>
      </c>
      <c r="M41" s="18">
        <f t="shared" si="9"/>
        <v>-0.76823181743556057</v>
      </c>
    </row>
    <row r="42" spans="1:13" ht="35.1" customHeight="1" x14ac:dyDescent="0.25">
      <c r="A42" s="6" t="s">
        <v>42</v>
      </c>
      <c r="B42" s="10">
        <v>1550.8699999999981</v>
      </c>
      <c r="C42" s="10">
        <v>1075.5199999999988</v>
      </c>
      <c r="D42" s="10">
        <v>1410.9699999999978</v>
      </c>
      <c r="E42" s="10">
        <v>1093.3399999999981</v>
      </c>
      <c r="F42" s="10">
        <v>1429.4999999999982</v>
      </c>
      <c r="G42" s="10">
        <v>732.91999999999916</v>
      </c>
      <c r="H42" s="10">
        <v>7293.1200000000254</v>
      </c>
      <c r="I42" s="12">
        <f t="shared" si="5"/>
        <v>1148.4499999999985</v>
      </c>
      <c r="J42" s="20">
        <f t="shared" si="6"/>
        <v>1.3504027167051245</v>
      </c>
      <c r="K42" s="17">
        <f t="shared" si="7"/>
        <v>1.1160153904928229</v>
      </c>
      <c r="L42" s="17">
        <f t="shared" si="8"/>
        <v>9.915164744820977E-2</v>
      </c>
      <c r="M42" s="16">
        <f t="shared" si="9"/>
        <v>0.49175899143153323</v>
      </c>
    </row>
    <row r="43" spans="1:13" ht="35.1" customHeight="1" x14ac:dyDescent="0.25">
      <c r="A43" s="6" t="s">
        <v>43</v>
      </c>
      <c r="B43" s="13">
        <v>57.980000000000004</v>
      </c>
      <c r="C43" s="13">
        <v>85.320000000000007</v>
      </c>
      <c r="D43" s="13">
        <v>52.180000000000014</v>
      </c>
      <c r="E43" s="13">
        <v>212.16000000000003</v>
      </c>
      <c r="F43" s="13">
        <v>68.810000000000016</v>
      </c>
      <c r="G43" s="13">
        <v>128.72999999999996</v>
      </c>
      <c r="H43" s="13">
        <v>605.17999999999995</v>
      </c>
      <c r="I43" s="15">
        <f t="shared" si="5"/>
        <v>109.44000000000001</v>
      </c>
      <c r="J43" s="21">
        <f t="shared" si="6"/>
        <v>0.52978801169590639</v>
      </c>
      <c r="K43" s="19">
        <f t="shared" si="7"/>
        <v>-0.54959993785442385</v>
      </c>
      <c r="L43" s="19">
        <f t="shared" si="8"/>
        <v>0.11115369873514734</v>
      </c>
      <c r="M43" s="18">
        <f t="shared" si="9"/>
        <v>0.64810067583313979</v>
      </c>
    </row>
    <row r="44" spans="1:13" ht="35.1" customHeight="1" x14ac:dyDescent="0.25">
      <c r="A44" s="6" t="s">
        <v>44</v>
      </c>
      <c r="B44" s="10">
        <v>83.59</v>
      </c>
      <c r="C44" s="10">
        <v>97.76</v>
      </c>
      <c r="D44" s="10">
        <v>64.909999999999982</v>
      </c>
      <c r="E44" s="10">
        <v>84.08</v>
      </c>
      <c r="F44" s="10">
        <v>106.61999999999999</v>
      </c>
      <c r="G44" s="10">
        <v>50.330000000000005</v>
      </c>
      <c r="H44" s="10">
        <v>487.28999999999985</v>
      </c>
      <c r="I44" s="12">
        <f t="shared" si="5"/>
        <v>80.739999999999995</v>
      </c>
      <c r="J44" s="20">
        <f t="shared" si="6"/>
        <v>1.0352984889769632</v>
      </c>
      <c r="K44" s="17">
        <f t="shared" si="7"/>
        <v>0.66083846612358421</v>
      </c>
      <c r="L44" s="17">
        <f t="shared" si="8"/>
        <v>0.28778308427052884</v>
      </c>
      <c r="M44" s="16">
        <f t="shared" si="9"/>
        <v>0.67057421021259667</v>
      </c>
    </row>
    <row r="45" spans="1:13" ht="35.1" customHeight="1" x14ac:dyDescent="0.25">
      <c r="A45" s="6" t="s">
        <v>45</v>
      </c>
      <c r="B45" s="13">
        <v>21.83</v>
      </c>
      <c r="C45" s="13">
        <v>9.8000000000000007</v>
      </c>
      <c r="D45" s="13">
        <v>27.190000000000005</v>
      </c>
      <c r="E45" s="13">
        <v>18.55</v>
      </c>
      <c r="F45" s="13">
        <v>14.180000000000001</v>
      </c>
      <c r="G45" s="13">
        <v>13.780000000000001</v>
      </c>
      <c r="H45" s="13">
        <v>105.33000000000001</v>
      </c>
      <c r="I45" s="15">
        <f t="shared" si="5"/>
        <v>16.700000000000003</v>
      </c>
      <c r="J45" s="21">
        <f t="shared" si="6"/>
        <v>1.3071856287425145</v>
      </c>
      <c r="K45" s="19">
        <f t="shared" si="7"/>
        <v>0.58417997097242358</v>
      </c>
      <c r="L45" s="19">
        <f t="shared" si="8"/>
        <v>-0.19713129827142353</v>
      </c>
      <c r="M45" s="18">
        <f t="shared" si="9"/>
        <v>0.34615384615384609</v>
      </c>
    </row>
    <row r="46" spans="1:13" ht="35.1" customHeight="1" x14ac:dyDescent="0.25">
      <c r="A46" s="6" t="s">
        <v>46</v>
      </c>
      <c r="B46" s="10">
        <v>211.32</v>
      </c>
      <c r="C46" s="10">
        <v>248.92000000000004</v>
      </c>
      <c r="D46" s="10">
        <v>364.18000000000006</v>
      </c>
      <c r="E46" s="10">
        <v>364.85999999999996</v>
      </c>
      <c r="F46" s="10">
        <v>590.57999999999947</v>
      </c>
      <c r="G46" s="10">
        <v>351.3599999999999</v>
      </c>
      <c r="H46" s="10">
        <v>2131.2199999999957</v>
      </c>
      <c r="I46" s="12">
        <f t="shared" si="5"/>
        <v>383.9799999999999</v>
      </c>
      <c r="J46" s="20">
        <f t="shared" si="6"/>
        <v>0.55034116360227103</v>
      </c>
      <c r="K46" s="17">
        <f t="shared" si="7"/>
        <v>-0.39856557377049168</v>
      </c>
      <c r="L46" s="17">
        <f t="shared" si="8"/>
        <v>-0.41973749244878916</v>
      </c>
      <c r="M46" s="16">
        <f t="shared" si="9"/>
        <v>3.8422131147541158E-2</v>
      </c>
    </row>
    <row r="47" spans="1:13" ht="35.1" customHeight="1" x14ac:dyDescent="0.25">
      <c r="A47" s="6" t="s">
        <v>47</v>
      </c>
      <c r="B47" s="13">
        <v>2789.04</v>
      </c>
      <c r="C47" s="13">
        <v>2167.0399999999959</v>
      </c>
      <c r="D47" s="13">
        <v>2109.1599999999971</v>
      </c>
      <c r="E47" s="13">
        <v>2551.7600000000002</v>
      </c>
      <c r="F47" s="13">
        <v>2736.3700000000031</v>
      </c>
      <c r="G47" s="13">
        <v>2952.2300000000014</v>
      </c>
      <c r="H47" s="13">
        <v>15305.600000000079</v>
      </c>
      <c r="I47" s="15">
        <f t="shared" si="5"/>
        <v>2503.3119999999994</v>
      </c>
      <c r="J47" s="21">
        <f t="shared" si="6"/>
        <v>1.1141399873447659</v>
      </c>
      <c r="K47" s="19">
        <f t="shared" si="7"/>
        <v>-5.5276858510346874E-2</v>
      </c>
      <c r="L47" s="19">
        <f t="shared" si="8"/>
        <v>0.3223463369303437</v>
      </c>
      <c r="M47" s="18">
        <f t="shared" si="9"/>
        <v>-0.13565000016936382</v>
      </c>
    </row>
    <row r="48" spans="1:13" ht="35.1" customHeight="1" x14ac:dyDescent="0.25">
      <c r="A48" s="6" t="s">
        <v>48</v>
      </c>
      <c r="B48" s="10">
        <v>1133.1000000000001</v>
      </c>
      <c r="C48" s="10">
        <v>1128.4799999999998</v>
      </c>
      <c r="D48" s="10">
        <v>951.26999999999919</v>
      </c>
      <c r="E48" s="10">
        <v>685.48999999999978</v>
      </c>
      <c r="F48" s="10">
        <v>1097.2599999999995</v>
      </c>
      <c r="G48" s="10">
        <v>470.3300000000001</v>
      </c>
      <c r="H48" s="10">
        <v>5465.93</v>
      </c>
      <c r="I48" s="12">
        <f t="shared" si="5"/>
        <v>866.56599999999958</v>
      </c>
      <c r="J48" s="20">
        <f t="shared" si="6"/>
        <v>1.3075749567834425</v>
      </c>
      <c r="K48" s="17">
        <f t="shared" si="7"/>
        <v>1.4091595262900514</v>
      </c>
      <c r="L48" s="17">
        <f t="shared" si="8"/>
        <v>0.1911444700242845</v>
      </c>
      <c r="M48" s="16">
        <f t="shared" si="9"/>
        <v>0.45746603448642364</v>
      </c>
    </row>
    <row r="49" spans="1:13" ht="35.1" customHeight="1" x14ac:dyDescent="0.25">
      <c r="A49" s="6" t="s">
        <v>49</v>
      </c>
      <c r="B49" s="13">
        <v>37.119999999999997</v>
      </c>
      <c r="C49" s="13">
        <v>22.15</v>
      </c>
      <c r="D49" s="13">
        <v>61.050000000000004</v>
      </c>
      <c r="E49" s="13">
        <v>43.949999999999996</v>
      </c>
      <c r="F49" s="13">
        <v>78.97999999999999</v>
      </c>
      <c r="G49" s="13">
        <v>60.939999999999991</v>
      </c>
      <c r="H49" s="13">
        <v>304.19000000000005</v>
      </c>
      <c r="I49" s="15">
        <f t="shared" si="5"/>
        <v>53.414000000000001</v>
      </c>
      <c r="J49" s="21">
        <f t="shared" si="6"/>
        <v>0.69494888980417113</v>
      </c>
      <c r="K49" s="19">
        <f t="shared" si="7"/>
        <v>-0.39087627174269768</v>
      </c>
      <c r="L49" s="19">
        <f t="shared" si="8"/>
        <v>-0.39197379197379206</v>
      </c>
      <c r="M49" s="18">
        <f t="shared" si="9"/>
        <v>-0.27879881851000982</v>
      </c>
    </row>
    <row r="50" spans="1:13" ht="35.1" customHeight="1" x14ac:dyDescent="0.25">
      <c r="A50" s="6" t="s">
        <v>50</v>
      </c>
      <c r="B50" s="10">
        <v>742.92999999999984</v>
      </c>
      <c r="C50" s="10">
        <v>879.59999999999968</v>
      </c>
      <c r="D50" s="10">
        <v>598.81999999999994</v>
      </c>
      <c r="E50" s="10">
        <v>606.46999999999969</v>
      </c>
      <c r="F50" s="10">
        <v>642.19999999999982</v>
      </c>
      <c r="G50" s="10">
        <v>686.12999999999943</v>
      </c>
      <c r="H50" s="10">
        <v>4156.1500000000069</v>
      </c>
      <c r="I50" s="12">
        <f t="shared" si="5"/>
        <v>682.64399999999966</v>
      </c>
      <c r="J50" s="20">
        <f t="shared" si="6"/>
        <v>1.088312502563562</v>
      </c>
      <c r="K50" s="17">
        <f t="shared" si="7"/>
        <v>8.2783146051040563E-2</v>
      </c>
      <c r="L50" s="17">
        <f t="shared" si="8"/>
        <v>0.24065662469523383</v>
      </c>
      <c r="M50" s="16">
        <f t="shared" si="9"/>
        <v>-0.11610044743707433</v>
      </c>
    </row>
    <row r="51" spans="1:13" ht="35.1" customHeight="1" x14ac:dyDescent="0.25">
      <c r="A51" s="6" t="s">
        <v>51</v>
      </c>
      <c r="B51" s="13">
        <v>2983.8200000000015</v>
      </c>
      <c r="C51" s="13">
        <v>1793.2599999999966</v>
      </c>
      <c r="D51" s="13">
        <v>1644.2999999999984</v>
      </c>
      <c r="E51" s="13">
        <v>2183.3199999999997</v>
      </c>
      <c r="F51" s="13">
        <v>1931.6499999999987</v>
      </c>
      <c r="G51" s="13">
        <v>1383.0799999999992</v>
      </c>
      <c r="H51" s="13">
        <v>11919.430000000068</v>
      </c>
      <c r="I51" s="15">
        <f t="shared" si="5"/>
        <v>1787.1219999999987</v>
      </c>
      <c r="J51" s="21">
        <f t="shared" si="6"/>
        <v>1.6696230027944392</v>
      </c>
      <c r="K51" s="19">
        <f t="shared" si="7"/>
        <v>1.1573733985018966</v>
      </c>
      <c r="L51" s="19">
        <f t="shared" si="8"/>
        <v>0.81464452958706102</v>
      </c>
      <c r="M51" s="18">
        <f t="shared" si="9"/>
        <v>0.57859270613413605</v>
      </c>
    </row>
    <row r="52" spans="1:13" ht="35.1" customHeight="1" x14ac:dyDescent="0.25">
      <c r="A52" s="6" t="s">
        <v>52</v>
      </c>
      <c r="B52" s="10">
        <v>7.75</v>
      </c>
      <c r="C52" s="10">
        <v>0.98</v>
      </c>
      <c r="D52" s="10">
        <v>9.4</v>
      </c>
      <c r="E52" s="10">
        <v>4.82</v>
      </c>
      <c r="F52" s="10">
        <v>6.56</v>
      </c>
      <c r="G52" s="10">
        <v>28.92</v>
      </c>
      <c r="H52" s="10">
        <v>58.430000000000007</v>
      </c>
      <c r="I52" s="12">
        <f t="shared" si="5"/>
        <v>10.136000000000001</v>
      </c>
      <c r="J52" s="20">
        <f t="shared" si="6"/>
        <v>0.76460142067876868</v>
      </c>
      <c r="K52" s="17">
        <f t="shared" si="7"/>
        <v>-0.73201936376210242</v>
      </c>
      <c r="L52" s="17">
        <f t="shared" si="8"/>
        <v>-0.17553191489361705</v>
      </c>
      <c r="M52" s="16">
        <f t="shared" si="9"/>
        <v>-0.83333333333333337</v>
      </c>
    </row>
    <row r="53" spans="1:13" ht="35.1" customHeight="1" x14ac:dyDescent="0.25">
      <c r="A53" s="6" t="s">
        <v>53</v>
      </c>
      <c r="B53" s="13">
        <v>282.88999999999993</v>
      </c>
      <c r="C53" s="13">
        <v>163.32000000000002</v>
      </c>
      <c r="D53" s="13">
        <v>247.46999999999997</v>
      </c>
      <c r="E53" s="13">
        <v>248.57000000000005</v>
      </c>
      <c r="F53" s="13">
        <v>153.94999999999999</v>
      </c>
      <c r="G53" s="13">
        <v>152.34000000000006</v>
      </c>
      <c r="H53" s="13">
        <v>1248.5399999999991</v>
      </c>
      <c r="I53" s="15">
        <f t="shared" si="5"/>
        <v>193.13</v>
      </c>
      <c r="J53" s="21">
        <f t="shared" si="6"/>
        <v>1.4647646662869567</v>
      </c>
      <c r="K53" s="19">
        <f t="shared" si="7"/>
        <v>0.85696468425889338</v>
      </c>
      <c r="L53" s="19">
        <f t="shared" si="8"/>
        <v>0.14312846001535526</v>
      </c>
      <c r="M53" s="18">
        <f t="shared" si="9"/>
        <v>0.63167913876854376</v>
      </c>
    </row>
    <row r="54" spans="1:13" ht="35.1" customHeight="1" x14ac:dyDescent="0.25">
      <c r="A54" s="6" t="s">
        <v>54</v>
      </c>
      <c r="B54" s="10">
        <v>13.030000000000001</v>
      </c>
      <c r="C54" s="10">
        <v>19.759999999999998</v>
      </c>
      <c r="D54" s="10">
        <v>3</v>
      </c>
      <c r="E54" s="10">
        <v>22.740000000000002</v>
      </c>
      <c r="F54" s="10">
        <v>9.17</v>
      </c>
      <c r="G54" s="10">
        <v>49.899999999999991</v>
      </c>
      <c r="H54" s="10">
        <v>117.59999999999998</v>
      </c>
      <c r="I54" s="12">
        <f t="shared" si="5"/>
        <v>20.913999999999998</v>
      </c>
      <c r="J54" s="20">
        <f t="shared" si="6"/>
        <v>0.62302763698957653</v>
      </c>
      <c r="K54" s="17">
        <f t="shared" si="7"/>
        <v>-0.73887775551102197</v>
      </c>
      <c r="L54" s="17">
        <f t="shared" si="8"/>
        <v>3.3433333333333337</v>
      </c>
      <c r="M54" s="16">
        <f t="shared" si="9"/>
        <v>-0.54428857715430845</v>
      </c>
    </row>
    <row r="55" spans="1:13" ht="35.1" customHeight="1" x14ac:dyDescent="0.25">
      <c r="A55" s="6" t="s">
        <v>55</v>
      </c>
      <c r="B55" s="13">
        <v>113589.99999999975</v>
      </c>
      <c r="C55" s="13">
        <v>84918.410000000105</v>
      </c>
      <c r="D55" s="13">
        <v>77692.120000000374</v>
      </c>
      <c r="E55" s="13">
        <v>85930.319999999832</v>
      </c>
      <c r="F55" s="13">
        <v>72655.28999999979</v>
      </c>
      <c r="G55" s="13">
        <v>49299.069999999694</v>
      </c>
      <c r="H55" s="13">
        <v>484085.21000001288</v>
      </c>
      <c r="I55" s="15">
        <f t="shared" si="5"/>
        <v>74099.041999999972</v>
      </c>
      <c r="J55" s="21">
        <f t="shared" si="6"/>
        <v>1.5329482937174788</v>
      </c>
      <c r="K55" s="19">
        <f t="shared" si="7"/>
        <v>1.3041002599034923</v>
      </c>
      <c r="L55" s="19">
        <f t="shared" si="8"/>
        <v>0.46205303703900996</v>
      </c>
      <c r="M55" s="18">
        <f t="shared" si="9"/>
        <v>0.74304140017246501</v>
      </c>
    </row>
    <row r="57" spans="1:13" ht="24" x14ac:dyDescent="0.25">
      <c r="A57" s="33" t="s">
        <v>69</v>
      </c>
    </row>
  </sheetData>
  <mergeCells count="12">
    <mergeCell ref="K2:K3"/>
    <mergeCell ref="L2:L3"/>
    <mergeCell ref="M2:M3"/>
    <mergeCell ref="H2:H3"/>
    <mergeCell ref="I2:I3"/>
    <mergeCell ref="J2:J3"/>
    <mergeCell ref="E2:E3"/>
    <mergeCell ref="F2:F3"/>
    <mergeCell ref="G2:G3"/>
    <mergeCell ref="B2:B3"/>
    <mergeCell ref="C2:C3"/>
    <mergeCell ref="D2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topLeftCell="A46" workbookViewId="0">
      <selection activeCell="A57" sqref="A57"/>
    </sheetView>
  </sheetViews>
  <sheetFormatPr defaultRowHeight="15" x14ac:dyDescent="0.25"/>
  <cols>
    <col min="1" max="13" width="20.7109375" customWidth="1"/>
  </cols>
  <sheetData>
    <row r="1" spans="1:13" ht="39.950000000000003" customHeight="1" thickBot="1" x14ac:dyDescent="0.3">
      <c r="A1" s="3" t="s">
        <v>1</v>
      </c>
      <c r="B1" s="4" t="s">
        <v>3</v>
      </c>
      <c r="C1" s="4" t="s">
        <v>56</v>
      </c>
      <c r="D1" s="4" t="s">
        <v>57</v>
      </c>
      <c r="E1" s="4" t="s">
        <v>58</v>
      </c>
      <c r="F1" s="4" t="s">
        <v>59</v>
      </c>
      <c r="G1" s="4" t="s">
        <v>60</v>
      </c>
      <c r="H1" s="4" t="s">
        <v>55</v>
      </c>
      <c r="I1" s="4" t="s">
        <v>62</v>
      </c>
      <c r="J1" s="4" t="s">
        <v>65</v>
      </c>
      <c r="K1" s="4" t="s">
        <v>66</v>
      </c>
      <c r="L1" s="4" t="s">
        <v>63</v>
      </c>
      <c r="M1" s="4" t="s">
        <v>64</v>
      </c>
    </row>
    <row r="2" spans="1:13" ht="35.1" customHeight="1" thickBot="1" x14ac:dyDescent="0.3">
      <c r="A2" s="5"/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9" t="s">
        <v>0</v>
      </c>
      <c r="J2" s="29" t="s">
        <v>0</v>
      </c>
      <c r="K2" s="24" t="s">
        <v>0</v>
      </c>
      <c r="L2" s="25" t="s">
        <v>0</v>
      </c>
      <c r="M2" s="27" t="s">
        <v>0</v>
      </c>
    </row>
    <row r="3" spans="1:13" ht="35.1" customHeight="1" thickBot="1" x14ac:dyDescent="0.3">
      <c r="A3" s="3" t="s">
        <v>2</v>
      </c>
      <c r="B3" s="25"/>
      <c r="C3" s="25"/>
      <c r="D3" s="25"/>
      <c r="E3" s="25"/>
      <c r="F3" s="25"/>
      <c r="G3" s="25"/>
      <c r="H3" s="25"/>
      <c r="I3" s="27"/>
      <c r="J3" s="27"/>
      <c r="K3" s="25"/>
      <c r="L3" s="26"/>
      <c r="M3" s="28"/>
    </row>
    <row r="4" spans="1:13" ht="35.1" customHeight="1" x14ac:dyDescent="0.25">
      <c r="A4" s="6" t="s">
        <v>4</v>
      </c>
      <c r="B4" s="7">
        <v>32</v>
      </c>
      <c r="C4" s="7">
        <v>53</v>
      </c>
      <c r="D4" s="7">
        <v>53</v>
      </c>
      <c r="E4" s="7">
        <v>49</v>
      </c>
      <c r="F4" s="7">
        <v>49</v>
      </c>
      <c r="G4" s="7">
        <v>31</v>
      </c>
      <c r="H4" s="7">
        <v>267</v>
      </c>
      <c r="I4" s="12">
        <f t="shared" ref="I4:I35" si="0">SUM(C4:G4)/5</f>
        <v>47</v>
      </c>
      <c r="J4" s="16">
        <f t="shared" ref="J4:J35" si="1">B4/I4</f>
        <v>0.68085106382978722</v>
      </c>
      <c r="K4" s="17">
        <f>SUM(B4-G4)/G4</f>
        <v>3.2258064516129031E-2</v>
      </c>
      <c r="L4" s="17">
        <f>SUM(B4-D4)/D4</f>
        <v>-0.39622641509433965</v>
      </c>
      <c r="M4" s="16">
        <f>SUM(E4-G4)/G4</f>
        <v>0.58064516129032262</v>
      </c>
    </row>
    <row r="5" spans="1:13" ht="35.1" customHeight="1" x14ac:dyDescent="0.25">
      <c r="A5" s="6" t="s">
        <v>5</v>
      </c>
      <c r="B5" s="8">
        <v>5</v>
      </c>
      <c r="C5" s="8">
        <v>11</v>
      </c>
      <c r="D5" s="8">
        <v>7</v>
      </c>
      <c r="E5" s="8">
        <v>3</v>
      </c>
      <c r="F5" s="8">
        <v>7</v>
      </c>
      <c r="G5" s="8">
        <v>4</v>
      </c>
      <c r="H5" s="8">
        <v>37</v>
      </c>
      <c r="I5" s="15">
        <f t="shared" si="0"/>
        <v>6.4</v>
      </c>
      <c r="J5" s="18">
        <f t="shared" si="1"/>
        <v>0.78125</v>
      </c>
      <c r="K5" s="19">
        <f t="shared" ref="K5:K55" si="2">SUM(B5-G5)/G5</f>
        <v>0.25</v>
      </c>
      <c r="L5" s="19">
        <f t="shared" ref="L5:L55" si="3">SUM(B5-D5)/D5</f>
        <v>-0.2857142857142857</v>
      </c>
      <c r="M5" s="18">
        <f t="shared" ref="M5:M55" si="4">SUM(E5-G5)/G5</f>
        <v>-0.25</v>
      </c>
    </row>
    <row r="6" spans="1:13" ht="35.1" customHeight="1" x14ac:dyDescent="0.25">
      <c r="A6" s="6" t="s">
        <v>6</v>
      </c>
      <c r="B6" s="7">
        <v>120</v>
      </c>
      <c r="C6" s="7">
        <v>179</v>
      </c>
      <c r="D6" s="7">
        <v>188</v>
      </c>
      <c r="E6" s="7">
        <v>228</v>
      </c>
      <c r="F6" s="7">
        <v>211</v>
      </c>
      <c r="G6" s="7">
        <v>176</v>
      </c>
      <c r="H6" s="7">
        <v>1102</v>
      </c>
      <c r="I6" s="12">
        <f t="shared" si="0"/>
        <v>196.4</v>
      </c>
      <c r="J6" s="16">
        <f t="shared" si="1"/>
        <v>0.61099796334012213</v>
      </c>
      <c r="K6" s="17">
        <f t="shared" si="2"/>
        <v>-0.31818181818181818</v>
      </c>
      <c r="L6" s="17">
        <f t="shared" si="3"/>
        <v>-0.36170212765957449</v>
      </c>
      <c r="M6" s="16">
        <f t="shared" si="4"/>
        <v>0.29545454545454547</v>
      </c>
    </row>
    <row r="7" spans="1:13" ht="35.1" customHeight="1" x14ac:dyDescent="0.25">
      <c r="A7" s="6" t="s">
        <v>7</v>
      </c>
      <c r="B7" s="8">
        <v>41</v>
      </c>
      <c r="C7" s="8">
        <v>35</v>
      </c>
      <c r="D7" s="8">
        <v>34</v>
      </c>
      <c r="E7" s="8">
        <v>40</v>
      </c>
      <c r="F7" s="8">
        <v>42</v>
      </c>
      <c r="G7" s="8">
        <v>59</v>
      </c>
      <c r="H7" s="8">
        <v>251</v>
      </c>
      <c r="I7" s="15">
        <f t="shared" si="0"/>
        <v>42</v>
      </c>
      <c r="J7" s="18">
        <f t="shared" si="1"/>
        <v>0.97619047619047616</v>
      </c>
      <c r="K7" s="19">
        <f t="shared" si="2"/>
        <v>-0.30508474576271188</v>
      </c>
      <c r="L7" s="19">
        <f t="shared" si="3"/>
        <v>0.20588235294117646</v>
      </c>
      <c r="M7" s="18">
        <f t="shared" si="4"/>
        <v>-0.32203389830508472</v>
      </c>
    </row>
    <row r="8" spans="1:13" ht="35.1" customHeight="1" x14ac:dyDescent="0.25">
      <c r="A8" s="6" t="s">
        <v>8</v>
      </c>
      <c r="B8" s="7">
        <v>3957</v>
      </c>
      <c r="C8" s="7">
        <v>4890</v>
      </c>
      <c r="D8" s="7">
        <v>4914</v>
      </c>
      <c r="E8" s="7">
        <v>5500</v>
      </c>
      <c r="F8" s="7">
        <v>5244</v>
      </c>
      <c r="G8" s="7">
        <v>4301</v>
      </c>
      <c r="H8" s="7">
        <v>28806</v>
      </c>
      <c r="I8" s="12">
        <f t="shared" si="0"/>
        <v>4969.8</v>
      </c>
      <c r="J8" s="16">
        <f t="shared" si="1"/>
        <v>0.79620910298201131</v>
      </c>
      <c r="K8" s="17">
        <f t="shared" si="2"/>
        <v>-7.9981399674494302E-2</v>
      </c>
      <c r="L8" s="17">
        <f t="shared" si="3"/>
        <v>-0.19474969474969475</v>
      </c>
      <c r="M8" s="16">
        <f t="shared" si="4"/>
        <v>0.27877237851662406</v>
      </c>
    </row>
    <row r="9" spans="1:13" ht="35.1" customHeight="1" x14ac:dyDescent="0.25">
      <c r="A9" s="6" t="s">
        <v>9</v>
      </c>
      <c r="B9" s="8">
        <v>366</v>
      </c>
      <c r="C9" s="8">
        <v>451</v>
      </c>
      <c r="D9" s="8">
        <v>430</v>
      </c>
      <c r="E9" s="8">
        <v>492</v>
      </c>
      <c r="F9" s="8">
        <v>433</v>
      </c>
      <c r="G9" s="8">
        <v>311</v>
      </c>
      <c r="H9" s="8">
        <v>2483</v>
      </c>
      <c r="I9" s="15">
        <f t="shared" si="0"/>
        <v>423.4</v>
      </c>
      <c r="J9" s="18">
        <f t="shared" si="1"/>
        <v>0.86443079829948044</v>
      </c>
      <c r="K9" s="19">
        <f t="shared" si="2"/>
        <v>0.17684887459807075</v>
      </c>
      <c r="L9" s="19">
        <f t="shared" si="3"/>
        <v>-0.14883720930232558</v>
      </c>
      <c r="M9" s="18">
        <f t="shared" si="4"/>
        <v>0.58199356913183276</v>
      </c>
    </row>
    <row r="10" spans="1:13" ht="35.1" customHeight="1" x14ac:dyDescent="0.25">
      <c r="A10" s="6" t="s">
        <v>10</v>
      </c>
      <c r="B10" s="7">
        <v>109</v>
      </c>
      <c r="C10" s="7">
        <v>154</v>
      </c>
      <c r="D10" s="7">
        <v>117</v>
      </c>
      <c r="E10" s="7">
        <v>151</v>
      </c>
      <c r="F10" s="7">
        <v>144</v>
      </c>
      <c r="G10" s="7">
        <v>167</v>
      </c>
      <c r="H10" s="7">
        <v>842</v>
      </c>
      <c r="I10" s="12">
        <f t="shared" si="0"/>
        <v>146.6</v>
      </c>
      <c r="J10" s="16">
        <f t="shared" si="1"/>
        <v>0.74351978171896316</v>
      </c>
      <c r="K10" s="17">
        <f t="shared" si="2"/>
        <v>-0.3473053892215569</v>
      </c>
      <c r="L10" s="17">
        <f t="shared" si="3"/>
        <v>-6.8376068376068383E-2</v>
      </c>
      <c r="M10" s="16">
        <f t="shared" si="4"/>
        <v>-9.580838323353294E-2</v>
      </c>
    </row>
    <row r="11" spans="1:13" ht="35.1" customHeight="1" x14ac:dyDescent="0.25">
      <c r="A11" s="6" t="s">
        <v>11</v>
      </c>
      <c r="B11" s="8">
        <v>84</v>
      </c>
      <c r="C11" s="8">
        <v>113</v>
      </c>
      <c r="D11" s="8">
        <v>91</v>
      </c>
      <c r="E11" s="8">
        <v>84</v>
      </c>
      <c r="F11" s="8">
        <v>82</v>
      </c>
      <c r="G11" s="8">
        <v>54</v>
      </c>
      <c r="H11" s="8">
        <v>508</v>
      </c>
      <c r="I11" s="15">
        <f t="shared" si="0"/>
        <v>84.8</v>
      </c>
      <c r="J11" s="18">
        <f t="shared" si="1"/>
        <v>0.99056603773584906</v>
      </c>
      <c r="K11" s="19">
        <f t="shared" si="2"/>
        <v>0.55555555555555558</v>
      </c>
      <c r="L11" s="19">
        <f t="shared" si="3"/>
        <v>-7.6923076923076927E-2</v>
      </c>
      <c r="M11" s="18">
        <f t="shared" si="4"/>
        <v>0.55555555555555558</v>
      </c>
    </row>
    <row r="12" spans="1:13" ht="35.1" customHeight="1" x14ac:dyDescent="0.25">
      <c r="A12" s="6" t="s">
        <v>12</v>
      </c>
      <c r="B12" s="7">
        <v>101</v>
      </c>
      <c r="C12" s="7">
        <v>99</v>
      </c>
      <c r="D12" s="7">
        <v>113</v>
      </c>
      <c r="E12" s="7">
        <v>129</v>
      </c>
      <c r="F12" s="7">
        <v>132</v>
      </c>
      <c r="G12" s="7">
        <v>133</v>
      </c>
      <c r="H12" s="7">
        <v>707</v>
      </c>
      <c r="I12" s="12">
        <f t="shared" si="0"/>
        <v>121.2</v>
      </c>
      <c r="J12" s="16">
        <f t="shared" si="1"/>
        <v>0.83333333333333326</v>
      </c>
      <c r="K12" s="17">
        <f t="shared" si="2"/>
        <v>-0.24060150375939848</v>
      </c>
      <c r="L12" s="17">
        <f t="shared" si="3"/>
        <v>-0.10619469026548672</v>
      </c>
      <c r="M12" s="16">
        <f t="shared" si="4"/>
        <v>-3.007518796992481E-2</v>
      </c>
    </row>
    <row r="13" spans="1:13" ht="35.1" customHeight="1" x14ac:dyDescent="0.25">
      <c r="A13" s="6" t="s">
        <v>13</v>
      </c>
      <c r="B13" s="8">
        <v>321</v>
      </c>
      <c r="C13" s="8">
        <v>389</v>
      </c>
      <c r="D13" s="8">
        <v>370</v>
      </c>
      <c r="E13" s="8">
        <v>408</v>
      </c>
      <c r="F13" s="8">
        <v>432</v>
      </c>
      <c r="G13" s="8">
        <v>325</v>
      </c>
      <c r="H13" s="8">
        <v>2245</v>
      </c>
      <c r="I13" s="15">
        <f t="shared" si="0"/>
        <v>384.8</v>
      </c>
      <c r="J13" s="18">
        <f t="shared" si="1"/>
        <v>0.83419958419958418</v>
      </c>
      <c r="K13" s="19">
        <f t="shared" si="2"/>
        <v>-1.2307692307692308E-2</v>
      </c>
      <c r="L13" s="19">
        <f t="shared" si="3"/>
        <v>-0.13243243243243244</v>
      </c>
      <c r="M13" s="18">
        <f t="shared" si="4"/>
        <v>0.25538461538461538</v>
      </c>
    </row>
    <row r="14" spans="1:13" ht="35.1" customHeight="1" x14ac:dyDescent="0.25">
      <c r="A14" s="6" t="s">
        <v>14</v>
      </c>
      <c r="B14" s="7">
        <v>170</v>
      </c>
      <c r="C14" s="7">
        <v>233</v>
      </c>
      <c r="D14" s="7">
        <v>222</v>
      </c>
      <c r="E14" s="7">
        <v>249</v>
      </c>
      <c r="F14" s="7">
        <v>271</v>
      </c>
      <c r="G14" s="7">
        <v>233</v>
      </c>
      <c r="H14" s="7">
        <v>1378</v>
      </c>
      <c r="I14" s="12">
        <f t="shared" si="0"/>
        <v>241.6</v>
      </c>
      <c r="J14" s="16">
        <f t="shared" si="1"/>
        <v>0.70364238410596025</v>
      </c>
      <c r="K14" s="17">
        <f t="shared" si="2"/>
        <v>-0.27038626609442062</v>
      </c>
      <c r="L14" s="17">
        <f t="shared" si="3"/>
        <v>-0.23423423423423423</v>
      </c>
      <c r="M14" s="16">
        <f t="shared" si="4"/>
        <v>6.8669527896995708E-2</v>
      </c>
    </row>
    <row r="15" spans="1:13" ht="35.1" customHeight="1" x14ac:dyDescent="0.25">
      <c r="A15" s="6" t="s">
        <v>15</v>
      </c>
      <c r="B15" s="8">
        <v>9</v>
      </c>
      <c r="C15" s="8">
        <v>28</v>
      </c>
      <c r="D15" s="8">
        <v>30</v>
      </c>
      <c r="E15" s="8">
        <v>38</v>
      </c>
      <c r="F15" s="8">
        <v>40</v>
      </c>
      <c r="G15" s="8">
        <v>31</v>
      </c>
      <c r="H15" s="8">
        <v>176</v>
      </c>
      <c r="I15" s="15">
        <f t="shared" si="0"/>
        <v>33.4</v>
      </c>
      <c r="J15" s="18">
        <f t="shared" si="1"/>
        <v>0.26946107784431139</v>
      </c>
      <c r="K15" s="19">
        <f t="shared" si="2"/>
        <v>-0.70967741935483875</v>
      </c>
      <c r="L15" s="19">
        <f t="shared" si="3"/>
        <v>-0.7</v>
      </c>
      <c r="M15" s="18">
        <f t="shared" si="4"/>
        <v>0.22580645161290322</v>
      </c>
    </row>
    <row r="16" spans="1:13" ht="35.1" customHeight="1" x14ac:dyDescent="0.25">
      <c r="A16" s="6" t="s">
        <v>16</v>
      </c>
      <c r="B16" s="7">
        <v>26</v>
      </c>
      <c r="C16" s="7">
        <v>27</v>
      </c>
      <c r="D16" s="7">
        <v>22</v>
      </c>
      <c r="E16" s="7">
        <v>32</v>
      </c>
      <c r="F16" s="7">
        <v>25</v>
      </c>
      <c r="G16" s="7">
        <v>27</v>
      </c>
      <c r="H16" s="7">
        <v>159</v>
      </c>
      <c r="I16" s="12">
        <f t="shared" si="0"/>
        <v>26.6</v>
      </c>
      <c r="J16" s="16">
        <f t="shared" si="1"/>
        <v>0.97744360902255634</v>
      </c>
      <c r="K16" s="17">
        <f t="shared" si="2"/>
        <v>-3.7037037037037035E-2</v>
      </c>
      <c r="L16" s="17">
        <f t="shared" si="3"/>
        <v>0.18181818181818182</v>
      </c>
      <c r="M16" s="16">
        <f t="shared" si="4"/>
        <v>0.18518518518518517</v>
      </c>
    </row>
    <row r="17" spans="1:16" ht="35.1" customHeight="1" x14ac:dyDescent="0.25">
      <c r="A17" s="6" t="s">
        <v>17</v>
      </c>
      <c r="B17" s="8">
        <v>341</v>
      </c>
      <c r="C17" s="8">
        <v>412</v>
      </c>
      <c r="D17" s="8">
        <v>490</v>
      </c>
      <c r="E17" s="8">
        <v>497</v>
      </c>
      <c r="F17" s="8">
        <v>454</v>
      </c>
      <c r="G17" s="8">
        <v>380</v>
      </c>
      <c r="H17" s="8">
        <v>2574</v>
      </c>
      <c r="I17" s="15">
        <f t="shared" si="0"/>
        <v>446.6</v>
      </c>
      <c r="J17" s="18">
        <f t="shared" si="1"/>
        <v>0.76354679802955661</v>
      </c>
      <c r="K17" s="19">
        <f t="shared" si="2"/>
        <v>-0.10263157894736842</v>
      </c>
      <c r="L17" s="19">
        <f t="shared" si="3"/>
        <v>-0.30408163265306121</v>
      </c>
      <c r="M17" s="18">
        <f t="shared" si="4"/>
        <v>0.30789473684210528</v>
      </c>
    </row>
    <row r="18" spans="1:16" ht="35.1" customHeight="1" x14ac:dyDescent="0.25">
      <c r="A18" s="6" t="s">
        <v>18</v>
      </c>
      <c r="B18" s="7">
        <v>123</v>
      </c>
      <c r="C18" s="7">
        <v>146</v>
      </c>
      <c r="D18" s="7">
        <v>152</v>
      </c>
      <c r="E18" s="7">
        <v>161</v>
      </c>
      <c r="F18" s="7">
        <v>153</v>
      </c>
      <c r="G18" s="7">
        <v>86</v>
      </c>
      <c r="H18" s="7">
        <v>821</v>
      </c>
      <c r="I18" s="12">
        <f t="shared" si="0"/>
        <v>139.6</v>
      </c>
      <c r="J18" s="16">
        <f t="shared" si="1"/>
        <v>0.88108882521489973</v>
      </c>
      <c r="K18" s="17">
        <f t="shared" si="2"/>
        <v>0.43023255813953487</v>
      </c>
      <c r="L18" s="17">
        <f t="shared" si="3"/>
        <v>-0.19078947368421054</v>
      </c>
      <c r="M18" s="16">
        <f t="shared" si="4"/>
        <v>0.87209302325581395</v>
      </c>
    </row>
    <row r="19" spans="1:16" ht="35.1" customHeight="1" x14ac:dyDescent="0.25">
      <c r="A19" s="6" t="s">
        <v>19</v>
      </c>
      <c r="B19" s="8">
        <v>47</v>
      </c>
      <c r="C19" s="8">
        <v>56</v>
      </c>
      <c r="D19" s="8">
        <v>60</v>
      </c>
      <c r="E19" s="8">
        <v>53</v>
      </c>
      <c r="F19" s="8">
        <v>49</v>
      </c>
      <c r="G19" s="8">
        <v>37</v>
      </c>
      <c r="H19" s="8">
        <v>302</v>
      </c>
      <c r="I19" s="15">
        <f t="shared" si="0"/>
        <v>51</v>
      </c>
      <c r="J19" s="18">
        <f t="shared" si="1"/>
        <v>0.92156862745098034</v>
      </c>
      <c r="K19" s="19">
        <f t="shared" si="2"/>
        <v>0.27027027027027029</v>
      </c>
      <c r="L19" s="19">
        <f t="shared" si="3"/>
        <v>-0.21666666666666667</v>
      </c>
      <c r="M19" s="18">
        <f t="shared" si="4"/>
        <v>0.43243243243243246</v>
      </c>
    </row>
    <row r="20" spans="1:16" ht="35.1" customHeight="1" x14ac:dyDescent="0.25">
      <c r="A20" s="6" t="s">
        <v>20</v>
      </c>
      <c r="B20" s="7">
        <v>27</v>
      </c>
      <c r="C20" s="7">
        <v>45</v>
      </c>
      <c r="D20" s="7">
        <v>42</v>
      </c>
      <c r="E20" s="7">
        <v>67</v>
      </c>
      <c r="F20" s="7">
        <v>48</v>
      </c>
      <c r="G20" s="7">
        <v>56</v>
      </c>
      <c r="H20" s="7">
        <v>285</v>
      </c>
      <c r="I20" s="12">
        <f t="shared" si="0"/>
        <v>51.6</v>
      </c>
      <c r="J20" s="16">
        <f t="shared" si="1"/>
        <v>0.5232558139534883</v>
      </c>
      <c r="K20" s="17">
        <f t="shared" si="2"/>
        <v>-0.5178571428571429</v>
      </c>
      <c r="L20" s="17">
        <f t="shared" si="3"/>
        <v>-0.35714285714285715</v>
      </c>
      <c r="M20" s="16">
        <f t="shared" si="4"/>
        <v>0.19642857142857142</v>
      </c>
    </row>
    <row r="21" spans="1:16" ht="35.1" customHeight="1" x14ac:dyDescent="0.25">
      <c r="A21" s="6" t="s">
        <v>21</v>
      </c>
      <c r="B21" s="8">
        <v>45</v>
      </c>
      <c r="C21" s="8">
        <v>70</v>
      </c>
      <c r="D21" s="8">
        <v>72</v>
      </c>
      <c r="E21" s="8">
        <v>84</v>
      </c>
      <c r="F21" s="8">
        <v>78</v>
      </c>
      <c r="G21" s="8">
        <v>56</v>
      </c>
      <c r="H21" s="8">
        <v>405</v>
      </c>
      <c r="I21" s="15">
        <f t="shared" si="0"/>
        <v>72</v>
      </c>
      <c r="J21" s="18">
        <f t="shared" si="1"/>
        <v>0.625</v>
      </c>
      <c r="K21" s="19">
        <f t="shared" si="2"/>
        <v>-0.19642857142857142</v>
      </c>
      <c r="L21" s="19">
        <f t="shared" si="3"/>
        <v>-0.375</v>
      </c>
      <c r="M21" s="18">
        <f t="shared" si="4"/>
        <v>0.5</v>
      </c>
    </row>
    <row r="22" spans="1:16" ht="35.1" customHeight="1" x14ac:dyDescent="0.25">
      <c r="A22" s="6" t="s">
        <v>22</v>
      </c>
      <c r="B22" s="7">
        <v>39</v>
      </c>
      <c r="C22" s="7">
        <v>65</v>
      </c>
      <c r="D22" s="7">
        <v>48</v>
      </c>
      <c r="E22" s="7">
        <v>48</v>
      </c>
      <c r="F22" s="7">
        <v>48</v>
      </c>
      <c r="G22" s="7">
        <v>46</v>
      </c>
      <c r="H22" s="7">
        <v>294</v>
      </c>
      <c r="I22" s="12">
        <f t="shared" si="0"/>
        <v>51</v>
      </c>
      <c r="J22" s="16">
        <f t="shared" si="1"/>
        <v>0.76470588235294112</v>
      </c>
      <c r="K22" s="17">
        <f t="shared" si="2"/>
        <v>-0.15217391304347827</v>
      </c>
      <c r="L22" s="17">
        <f t="shared" si="3"/>
        <v>-0.1875</v>
      </c>
      <c r="M22" s="16">
        <f t="shared" si="4"/>
        <v>4.3478260869565216E-2</v>
      </c>
    </row>
    <row r="23" spans="1:16" ht="35.1" customHeight="1" x14ac:dyDescent="0.25">
      <c r="A23" s="6" t="s">
        <v>23</v>
      </c>
      <c r="B23" s="8">
        <v>29</v>
      </c>
      <c r="C23" s="8">
        <v>33</v>
      </c>
      <c r="D23" s="8">
        <v>37</v>
      </c>
      <c r="E23" s="8">
        <v>30</v>
      </c>
      <c r="F23" s="8">
        <v>33</v>
      </c>
      <c r="G23" s="8">
        <v>30</v>
      </c>
      <c r="H23" s="8">
        <v>192</v>
      </c>
      <c r="I23" s="15">
        <f t="shared" si="0"/>
        <v>32.6</v>
      </c>
      <c r="J23" s="18">
        <f t="shared" si="1"/>
        <v>0.88957055214723924</v>
      </c>
      <c r="K23" s="19">
        <f t="shared" si="2"/>
        <v>-3.3333333333333333E-2</v>
      </c>
      <c r="L23" s="19">
        <f t="shared" si="3"/>
        <v>-0.21621621621621623</v>
      </c>
      <c r="M23" s="18">
        <f t="shared" si="4"/>
        <v>0</v>
      </c>
    </row>
    <row r="24" spans="1:16" ht="35.1" customHeight="1" x14ac:dyDescent="0.25">
      <c r="A24" s="6" t="s">
        <v>24</v>
      </c>
      <c r="B24" s="7">
        <v>206</v>
      </c>
      <c r="C24" s="7">
        <v>238</v>
      </c>
      <c r="D24" s="7">
        <v>240</v>
      </c>
      <c r="E24" s="7">
        <v>261</v>
      </c>
      <c r="F24" s="7">
        <v>299</v>
      </c>
      <c r="G24" s="7">
        <v>225</v>
      </c>
      <c r="H24" s="7">
        <v>1469</v>
      </c>
      <c r="I24" s="12">
        <f t="shared" si="0"/>
        <v>252.6</v>
      </c>
      <c r="J24" s="16">
        <f t="shared" si="1"/>
        <v>0.8155186064924782</v>
      </c>
      <c r="K24" s="17">
        <f t="shared" si="2"/>
        <v>-8.4444444444444447E-2</v>
      </c>
      <c r="L24" s="17">
        <f t="shared" si="3"/>
        <v>-0.14166666666666666</v>
      </c>
      <c r="M24" s="16">
        <f t="shared" si="4"/>
        <v>0.16</v>
      </c>
    </row>
    <row r="25" spans="1:16" ht="35.1" customHeight="1" x14ac:dyDescent="0.25">
      <c r="A25" s="6" t="s">
        <v>25</v>
      </c>
      <c r="B25" s="8">
        <v>869</v>
      </c>
      <c r="C25" s="8">
        <v>1136</v>
      </c>
      <c r="D25" s="8">
        <v>1036</v>
      </c>
      <c r="E25" s="8">
        <v>1173</v>
      </c>
      <c r="F25" s="8">
        <v>1036</v>
      </c>
      <c r="G25" s="8">
        <v>928</v>
      </c>
      <c r="H25" s="8">
        <v>6178</v>
      </c>
      <c r="I25" s="15">
        <f t="shared" si="0"/>
        <v>1061.8</v>
      </c>
      <c r="J25" s="18">
        <f t="shared" si="1"/>
        <v>0.81842154831418346</v>
      </c>
      <c r="K25" s="19">
        <f t="shared" si="2"/>
        <v>-6.3577586206896547E-2</v>
      </c>
      <c r="L25" s="19">
        <f t="shared" si="3"/>
        <v>-0.16119691119691121</v>
      </c>
      <c r="M25" s="18">
        <f t="shared" si="4"/>
        <v>0.26400862068965519</v>
      </c>
    </row>
    <row r="26" spans="1:16" ht="35.1" customHeight="1" x14ac:dyDescent="0.25">
      <c r="A26" s="6" t="s">
        <v>26</v>
      </c>
      <c r="B26" s="7">
        <v>152</v>
      </c>
      <c r="C26" s="7">
        <v>215</v>
      </c>
      <c r="D26" s="7">
        <v>192</v>
      </c>
      <c r="E26" s="7">
        <v>242</v>
      </c>
      <c r="F26" s="7">
        <v>225</v>
      </c>
      <c r="G26" s="7">
        <v>215</v>
      </c>
      <c r="H26" s="7">
        <v>1241</v>
      </c>
      <c r="I26" s="12">
        <f t="shared" si="0"/>
        <v>217.8</v>
      </c>
      <c r="J26" s="16">
        <f t="shared" si="1"/>
        <v>0.69788797061524332</v>
      </c>
      <c r="K26" s="17">
        <f t="shared" si="2"/>
        <v>-0.2930232558139535</v>
      </c>
      <c r="L26" s="17">
        <f t="shared" si="3"/>
        <v>-0.20833333333333334</v>
      </c>
      <c r="M26" s="16">
        <f t="shared" si="4"/>
        <v>0.12558139534883722</v>
      </c>
    </row>
    <row r="27" spans="1:16" ht="35.1" customHeight="1" x14ac:dyDescent="0.25">
      <c r="A27" s="6" t="s">
        <v>27</v>
      </c>
      <c r="B27" s="8">
        <v>141</v>
      </c>
      <c r="C27" s="8">
        <v>141</v>
      </c>
      <c r="D27" s="8">
        <v>143</v>
      </c>
      <c r="E27" s="8">
        <v>169</v>
      </c>
      <c r="F27" s="8">
        <v>139</v>
      </c>
      <c r="G27" s="8">
        <v>116</v>
      </c>
      <c r="H27" s="8">
        <v>849</v>
      </c>
      <c r="I27" s="15">
        <f t="shared" si="0"/>
        <v>141.6</v>
      </c>
      <c r="J27" s="18">
        <f t="shared" si="1"/>
        <v>0.99576271186440679</v>
      </c>
      <c r="K27" s="19">
        <f t="shared" si="2"/>
        <v>0.21551724137931033</v>
      </c>
      <c r="L27" s="19">
        <f t="shared" si="3"/>
        <v>-1.3986013986013986E-2</v>
      </c>
      <c r="M27" s="18">
        <f t="shared" si="4"/>
        <v>0.45689655172413796</v>
      </c>
    </row>
    <row r="28" spans="1:16" ht="35.1" customHeight="1" x14ac:dyDescent="0.25">
      <c r="A28" s="6" t="s">
        <v>28</v>
      </c>
      <c r="B28" s="7">
        <v>7</v>
      </c>
      <c r="C28" s="7">
        <v>5</v>
      </c>
      <c r="D28" s="7">
        <v>9</v>
      </c>
      <c r="E28" s="7">
        <v>13</v>
      </c>
      <c r="F28" s="7">
        <v>9</v>
      </c>
      <c r="G28" s="7">
        <v>9</v>
      </c>
      <c r="H28" s="7">
        <v>52</v>
      </c>
      <c r="I28" s="12">
        <f t="shared" si="0"/>
        <v>9</v>
      </c>
      <c r="J28" s="16">
        <f t="shared" si="1"/>
        <v>0.77777777777777779</v>
      </c>
      <c r="K28" s="17">
        <f t="shared" si="2"/>
        <v>-0.22222222222222221</v>
      </c>
      <c r="L28" s="17">
        <f t="shared" si="3"/>
        <v>-0.22222222222222221</v>
      </c>
      <c r="M28" s="16">
        <f t="shared" si="4"/>
        <v>0.44444444444444442</v>
      </c>
    </row>
    <row r="29" spans="1:16" ht="35.1" customHeight="1" x14ac:dyDescent="0.25">
      <c r="A29" s="6" t="s">
        <v>29</v>
      </c>
      <c r="B29" s="8">
        <v>105</v>
      </c>
      <c r="C29" s="8">
        <v>120</v>
      </c>
      <c r="D29" s="8">
        <v>149</v>
      </c>
      <c r="E29" s="8">
        <v>186</v>
      </c>
      <c r="F29" s="8">
        <v>166</v>
      </c>
      <c r="G29" s="8">
        <v>149</v>
      </c>
      <c r="H29" s="8">
        <v>875</v>
      </c>
      <c r="I29" s="15">
        <f t="shared" si="0"/>
        <v>154</v>
      </c>
      <c r="J29" s="18">
        <f t="shared" si="1"/>
        <v>0.68181818181818177</v>
      </c>
      <c r="K29" s="19">
        <f t="shared" si="2"/>
        <v>-0.29530201342281881</v>
      </c>
      <c r="L29" s="19">
        <f t="shared" si="3"/>
        <v>-0.29530201342281881</v>
      </c>
      <c r="M29" s="18">
        <f t="shared" si="4"/>
        <v>0.24832214765100671</v>
      </c>
      <c r="P29" s="2"/>
    </row>
    <row r="30" spans="1:16" ht="35.1" customHeight="1" x14ac:dyDescent="0.25">
      <c r="A30" s="6" t="s">
        <v>30</v>
      </c>
      <c r="B30" s="7">
        <v>14</v>
      </c>
      <c r="C30" s="7">
        <v>26</v>
      </c>
      <c r="D30" s="7">
        <v>20</v>
      </c>
      <c r="E30" s="7">
        <v>24</v>
      </c>
      <c r="F30" s="7">
        <v>28</v>
      </c>
      <c r="G30" s="7">
        <v>16</v>
      </c>
      <c r="H30" s="7">
        <v>128</v>
      </c>
      <c r="I30" s="12">
        <f t="shared" si="0"/>
        <v>22.8</v>
      </c>
      <c r="J30" s="16">
        <f t="shared" si="1"/>
        <v>0.61403508771929827</v>
      </c>
      <c r="K30" s="17">
        <f t="shared" si="2"/>
        <v>-0.125</v>
      </c>
      <c r="L30" s="17">
        <f t="shared" si="3"/>
        <v>-0.3</v>
      </c>
      <c r="M30" s="16">
        <f t="shared" si="4"/>
        <v>0.5</v>
      </c>
    </row>
    <row r="31" spans="1:16" ht="35.1" customHeight="1" x14ac:dyDescent="0.25">
      <c r="A31" s="6" t="s">
        <v>31</v>
      </c>
      <c r="B31" s="8">
        <v>24</v>
      </c>
      <c r="C31" s="8">
        <v>34</v>
      </c>
      <c r="D31" s="8">
        <v>41</v>
      </c>
      <c r="E31" s="8">
        <v>51</v>
      </c>
      <c r="F31" s="8">
        <v>48</v>
      </c>
      <c r="G31" s="8">
        <v>44</v>
      </c>
      <c r="H31" s="8">
        <v>242</v>
      </c>
      <c r="I31" s="15">
        <f t="shared" si="0"/>
        <v>43.6</v>
      </c>
      <c r="J31" s="18">
        <f t="shared" si="1"/>
        <v>0.55045871559633031</v>
      </c>
      <c r="K31" s="19">
        <f t="shared" si="2"/>
        <v>-0.45454545454545453</v>
      </c>
      <c r="L31" s="19">
        <f t="shared" si="3"/>
        <v>-0.41463414634146339</v>
      </c>
      <c r="M31" s="18">
        <f t="shared" si="4"/>
        <v>0.15909090909090909</v>
      </c>
      <c r="P31" s="2"/>
    </row>
    <row r="32" spans="1:16" ht="35.1" customHeight="1" x14ac:dyDescent="0.25">
      <c r="A32" s="6" t="s">
        <v>32</v>
      </c>
      <c r="B32" s="7">
        <v>45</v>
      </c>
      <c r="C32" s="7">
        <v>52</v>
      </c>
      <c r="D32" s="7">
        <v>61</v>
      </c>
      <c r="E32" s="7">
        <v>98</v>
      </c>
      <c r="F32" s="7">
        <v>94</v>
      </c>
      <c r="G32" s="7">
        <v>68</v>
      </c>
      <c r="H32" s="7">
        <v>418</v>
      </c>
      <c r="I32" s="12">
        <f t="shared" si="0"/>
        <v>74.599999999999994</v>
      </c>
      <c r="J32" s="16">
        <f t="shared" si="1"/>
        <v>0.60321715817694377</v>
      </c>
      <c r="K32" s="17">
        <f t="shared" si="2"/>
        <v>-0.33823529411764708</v>
      </c>
      <c r="L32" s="17">
        <f t="shared" si="3"/>
        <v>-0.26229508196721313</v>
      </c>
      <c r="M32" s="16">
        <f t="shared" si="4"/>
        <v>0.44117647058823528</v>
      </c>
    </row>
    <row r="33" spans="1:13" ht="35.1" customHeight="1" x14ac:dyDescent="0.25">
      <c r="A33" s="6" t="s">
        <v>33</v>
      </c>
      <c r="B33" s="8">
        <v>41</v>
      </c>
      <c r="C33" s="8">
        <v>33</v>
      </c>
      <c r="D33" s="8">
        <v>42</v>
      </c>
      <c r="E33" s="8">
        <v>51</v>
      </c>
      <c r="F33" s="8">
        <v>38</v>
      </c>
      <c r="G33" s="8">
        <v>41</v>
      </c>
      <c r="H33" s="8">
        <v>246</v>
      </c>
      <c r="I33" s="15">
        <f t="shared" si="0"/>
        <v>41</v>
      </c>
      <c r="J33" s="18">
        <f t="shared" si="1"/>
        <v>1</v>
      </c>
      <c r="K33" s="19">
        <f t="shared" si="2"/>
        <v>0</v>
      </c>
      <c r="L33" s="19">
        <f t="shared" si="3"/>
        <v>-2.3809523809523808E-2</v>
      </c>
      <c r="M33" s="18">
        <f t="shared" si="4"/>
        <v>0.24390243902439024</v>
      </c>
    </row>
    <row r="34" spans="1:13" ht="35.1" customHeight="1" x14ac:dyDescent="0.25">
      <c r="A34" s="6" t="s">
        <v>34</v>
      </c>
      <c r="B34" s="7">
        <v>110</v>
      </c>
      <c r="C34" s="7">
        <v>196</v>
      </c>
      <c r="D34" s="7">
        <v>176</v>
      </c>
      <c r="E34" s="7">
        <v>202</v>
      </c>
      <c r="F34" s="7">
        <v>170</v>
      </c>
      <c r="G34" s="7">
        <v>149</v>
      </c>
      <c r="H34" s="7">
        <v>1003</v>
      </c>
      <c r="I34" s="12">
        <f t="shared" si="0"/>
        <v>178.6</v>
      </c>
      <c r="J34" s="16">
        <f t="shared" si="1"/>
        <v>0.61590145576707733</v>
      </c>
      <c r="K34" s="17">
        <f t="shared" si="2"/>
        <v>-0.26174496644295303</v>
      </c>
      <c r="L34" s="17">
        <f t="shared" si="3"/>
        <v>-0.375</v>
      </c>
      <c r="M34" s="16">
        <f t="shared" si="4"/>
        <v>0.35570469798657717</v>
      </c>
    </row>
    <row r="35" spans="1:13" ht="35.1" customHeight="1" x14ac:dyDescent="0.25">
      <c r="A35" s="6" t="s">
        <v>35</v>
      </c>
      <c r="B35" s="8">
        <v>23</v>
      </c>
      <c r="C35" s="8">
        <v>53</v>
      </c>
      <c r="D35" s="8">
        <v>27</v>
      </c>
      <c r="E35" s="8">
        <v>66</v>
      </c>
      <c r="F35" s="8">
        <v>60</v>
      </c>
      <c r="G35" s="8">
        <v>37</v>
      </c>
      <c r="H35" s="8">
        <v>266</v>
      </c>
      <c r="I35" s="15">
        <f t="shared" si="0"/>
        <v>48.6</v>
      </c>
      <c r="J35" s="18">
        <f t="shared" si="1"/>
        <v>0.47325102880658437</v>
      </c>
      <c r="K35" s="19">
        <f t="shared" si="2"/>
        <v>-0.3783783783783784</v>
      </c>
      <c r="L35" s="19">
        <f t="shared" si="3"/>
        <v>-0.14814814814814814</v>
      </c>
      <c r="M35" s="18">
        <f t="shared" si="4"/>
        <v>0.78378378378378377</v>
      </c>
    </row>
    <row r="36" spans="1:13" ht="35.1" customHeight="1" x14ac:dyDescent="0.25">
      <c r="A36" s="6" t="s">
        <v>36</v>
      </c>
      <c r="B36" s="7">
        <v>1411</v>
      </c>
      <c r="C36" s="7">
        <v>1762</v>
      </c>
      <c r="D36" s="7">
        <v>1697</v>
      </c>
      <c r="E36" s="7">
        <v>1985</v>
      </c>
      <c r="F36" s="7">
        <v>1840</v>
      </c>
      <c r="G36" s="7">
        <v>1488</v>
      </c>
      <c r="H36" s="7">
        <v>10183</v>
      </c>
      <c r="I36" s="12">
        <f t="shared" ref="I36:I55" si="5">SUM(C36:G36)/5</f>
        <v>1754.4</v>
      </c>
      <c r="J36" s="16">
        <f t="shared" ref="J36:J55" si="6">B36/I36</f>
        <v>0.80426356589147285</v>
      </c>
      <c r="K36" s="17">
        <f t="shared" si="2"/>
        <v>-5.1747311827956992E-2</v>
      </c>
      <c r="L36" s="17">
        <f t="shared" si="3"/>
        <v>-0.16853270477312904</v>
      </c>
      <c r="M36" s="16">
        <f t="shared" si="4"/>
        <v>0.334005376344086</v>
      </c>
    </row>
    <row r="37" spans="1:13" ht="35.1" customHeight="1" x14ac:dyDescent="0.25">
      <c r="A37" s="6" t="s">
        <v>37</v>
      </c>
      <c r="B37" s="8">
        <v>263</v>
      </c>
      <c r="C37" s="8">
        <v>291</v>
      </c>
      <c r="D37" s="8">
        <v>248</v>
      </c>
      <c r="E37" s="8">
        <v>307</v>
      </c>
      <c r="F37" s="8">
        <v>255</v>
      </c>
      <c r="G37" s="8">
        <v>221</v>
      </c>
      <c r="H37" s="8">
        <v>1585</v>
      </c>
      <c r="I37" s="15">
        <f t="shared" si="5"/>
        <v>264.39999999999998</v>
      </c>
      <c r="J37" s="18">
        <f t="shared" si="6"/>
        <v>0.99470499243570354</v>
      </c>
      <c r="K37" s="19">
        <f t="shared" si="2"/>
        <v>0.19004524886877827</v>
      </c>
      <c r="L37" s="19">
        <f t="shared" si="3"/>
        <v>6.0483870967741937E-2</v>
      </c>
      <c r="M37" s="18">
        <f t="shared" si="4"/>
        <v>0.38914027149321267</v>
      </c>
    </row>
    <row r="38" spans="1:13" ht="35.1" customHeight="1" x14ac:dyDescent="0.25">
      <c r="A38" s="6" t="s">
        <v>38</v>
      </c>
      <c r="B38" s="7">
        <v>9</v>
      </c>
      <c r="C38" s="7">
        <v>7</v>
      </c>
      <c r="D38" s="7">
        <v>12</v>
      </c>
      <c r="E38" s="7">
        <v>8</v>
      </c>
      <c r="F38" s="7">
        <v>10</v>
      </c>
      <c r="G38" s="7">
        <v>10</v>
      </c>
      <c r="H38" s="7">
        <v>56</v>
      </c>
      <c r="I38" s="12">
        <f t="shared" si="5"/>
        <v>9.4</v>
      </c>
      <c r="J38" s="16">
        <f t="shared" si="6"/>
        <v>0.95744680851063824</v>
      </c>
      <c r="K38" s="17">
        <f t="shared" si="2"/>
        <v>-0.1</v>
      </c>
      <c r="L38" s="17">
        <f t="shared" si="3"/>
        <v>-0.25</v>
      </c>
      <c r="M38" s="16">
        <f t="shared" si="4"/>
        <v>-0.2</v>
      </c>
    </row>
    <row r="39" spans="1:13" ht="35.1" customHeight="1" x14ac:dyDescent="0.25">
      <c r="A39" s="6" t="s">
        <v>39</v>
      </c>
      <c r="B39" s="8">
        <v>169</v>
      </c>
      <c r="C39" s="8">
        <v>239</v>
      </c>
      <c r="D39" s="8">
        <v>276</v>
      </c>
      <c r="E39" s="8">
        <v>300</v>
      </c>
      <c r="F39" s="8">
        <v>294</v>
      </c>
      <c r="G39" s="8">
        <v>262</v>
      </c>
      <c r="H39" s="8">
        <v>1540</v>
      </c>
      <c r="I39" s="15">
        <f t="shared" si="5"/>
        <v>274.2</v>
      </c>
      <c r="J39" s="18">
        <f t="shared" si="6"/>
        <v>0.61633843909555075</v>
      </c>
      <c r="K39" s="19">
        <f t="shared" si="2"/>
        <v>-0.35496183206106868</v>
      </c>
      <c r="L39" s="19">
        <f t="shared" si="3"/>
        <v>-0.38768115942028986</v>
      </c>
      <c r="M39" s="18">
        <f t="shared" si="4"/>
        <v>0.14503816793893129</v>
      </c>
    </row>
    <row r="40" spans="1:13" ht="35.1" customHeight="1" x14ac:dyDescent="0.25">
      <c r="A40" s="6" t="s">
        <v>40</v>
      </c>
      <c r="B40" s="7">
        <v>15</v>
      </c>
      <c r="C40" s="7">
        <v>23</v>
      </c>
      <c r="D40" s="7">
        <v>17</v>
      </c>
      <c r="E40" s="7">
        <v>54</v>
      </c>
      <c r="F40" s="7">
        <v>41</v>
      </c>
      <c r="G40" s="7">
        <v>43</v>
      </c>
      <c r="H40" s="7">
        <v>193</v>
      </c>
      <c r="I40" s="12">
        <f t="shared" si="5"/>
        <v>35.6</v>
      </c>
      <c r="J40" s="16">
        <f t="shared" si="6"/>
        <v>0.42134831460674155</v>
      </c>
      <c r="K40" s="17">
        <f t="shared" si="2"/>
        <v>-0.65116279069767447</v>
      </c>
      <c r="L40" s="17">
        <f t="shared" si="3"/>
        <v>-0.11764705882352941</v>
      </c>
      <c r="M40" s="16">
        <f t="shared" si="4"/>
        <v>0.2558139534883721</v>
      </c>
    </row>
    <row r="41" spans="1:13" ht="35.1" customHeight="1" x14ac:dyDescent="0.25">
      <c r="A41" s="6" t="s">
        <v>41</v>
      </c>
      <c r="B41" s="8">
        <v>152</v>
      </c>
      <c r="C41" s="8">
        <v>181</v>
      </c>
      <c r="D41" s="8">
        <v>196</v>
      </c>
      <c r="E41" s="8">
        <v>178</v>
      </c>
      <c r="F41" s="8">
        <v>195</v>
      </c>
      <c r="G41" s="8">
        <v>158</v>
      </c>
      <c r="H41" s="8">
        <v>1060</v>
      </c>
      <c r="I41" s="15">
        <f t="shared" si="5"/>
        <v>181.6</v>
      </c>
      <c r="J41" s="18">
        <f t="shared" si="6"/>
        <v>0.83700440528634368</v>
      </c>
      <c r="K41" s="19">
        <f t="shared" si="2"/>
        <v>-3.7974683544303799E-2</v>
      </c>
      <c r="L41" s="19">
        <f t="shared" si="3"/>
        <v>-0.22448979591836735</v>
      </c>
      <c r="M41" s="18">
        <f t="shared" si="4"/>
        <v>0.12658227848101267</v>
      </c>
    </row>
    <row r="42" spans="1:13" ht="35.1" customHeight="1" x14ac:dyDescent="0.25">
      <c r="A42" s="6" t="s">
        <v>42</v>
      </c>
      <c r="B42" s="7">
        <v>380</v>
      </c>
      <c r="C42" s="7">
        <v>435</v>
      </c>
      <c r="D42" s="7">
        <v>468</v>
      </c>
      <c r="E42" s="7">
        <v>464</v>
      </c>
      <c r="F42" s="7">
        <v>439</v>
      </c>
      <c r="G42" s="7">
        <v>374</v>
      </c>
      <c r="H42" s="7">
        <v>2560</v>
      </c>
      <c r="I42" s="12">
        <f t="shared" si="5"/>
        <v>436</v>
      </c>
      <c r="J42" s="16">
        <f t="shared" si="6"/>
        <v>0.87155963302752293</v>
      </c>
      <c r="K42" s="17">
        <f t="shared" si="2"/>
        <v>1.6042780748663103E-2</v>
      </c>
      <c r="L42" s="17">
        <f t="shared" si="3"/>
        <v>-0.18803418803418803</v>
      </c>
      <c r="M42" s="16">
        <f t="shared" si="4"/>
        <v>0.24064171122994651</v>
      </c>
    </row>
    <row r="43" spans="1:13" ht="35.1" customHeight="1" x14ac:dyDescent="0.25">
      <c r="A43" s="6" t="s">
        <v>43</v>
      </c>
      <c r="B43" s="8">
        <v>43</v>
      </c>
      <c r="C43" s="8">
        <v>51</v>
      </c>
      <c r="D43" s="8">
        <v>63</v>
      </c>
      <c r="E43" s="8">
        <v>35</v>
      </c>
      <c r="F43" s="8">
        <v>32</v>
      </c>
      <c r="G43" s="8">
        <v>42</v>
      </c>
      <c r="H43" s="8">
        <v>266</v>
      </c>
      <c r="I43" s="15">
        <f t="shared" si="5"/>
        <v>44.6</v>
      </c>
      <c r="J43" s="18">
        <f t="shared" si="6"/>
        <v>0.9641255605381166</v>
      </c>
      <c r="K43" s="19">
        <f t="shared" si="2"/>
        <v>2.3809523809523808E-2</v>
      </c>
      <c r="L43" s="19">
        <f t="shared" si="3"/>
        <v>-0.31746031746031744</v>
      </c>
      <c r="M43" s="18">
        <f t="shared" si="4"/>
        <v>-0.16666666666666666</v>
      </c>
    </row>
    <row r="44" spans="1:13" ht="35.1" customHeight="1" x14ac:dyDescent="0.25">
      <c r="A44" s="6" t="s">
        <v>44</v>
      </c>
      <c r="B44" s="7">
        <v>49</v>
      </c>
      <c r="C44" s="7">
        <v>62</v>
      </c>
      <c r="D44" s="7">
        <v>67</v>
      </c>
      <c r="E44" s="7">
        <v>80</v>
      </c>
      <c r="F44" s="7">
        <v>98</v>
      </c>
      <c r="G44" s="7">
        <v>54</v>
      </c>
      <c r="H44" s="7">
        <v>410</v>
      </c>
      <c r="I44" s="12">
        <f t="shared" si="5"/>
        <v>72.2</v>
      </c>
      <c r="J44" s="16">
        <f t="shared" si="6"/>
        <v>0.67867036011080328</v>
      </c>
      <c r="K44" s="17">
        <f t="shared" si="2"/>
        <v>-9.2592592592592587E-2</v>
      </c>
      <c r="L44" s="17">
        <f t="shared" si="3"/>
        <v>-0.26865671641791045</v>
      </c>
      <c r="M44" s="16">
        <f t="shared" si="4"/>
        <v>0.48148148148148145</v>
      </c>
    </row>
    <row r="45" spans="1:13" ht="35.1" customHeight="1" x14ac:dyDescent="0.25">
      <c r="A45" s="6" t="s">
        <v>45</v>
      </c>
      <c r="B45" s="8">
        <v>5</v>
      </c>
      <c r="C45" s="8">
        <v>7</v>
      </c>
      <c r="D45" s="8">
        <v>15</v>
      </c>
      <c r="E45" s="8">
        <v>9</v>
      </c>
      <c r="F45" s="8">
        <v>12</v>
      </c>
      <c r="G45" s="8">
        <v>8</v>
      </c>
      <c r="H45" s="8">
        <v>56</v>
      </c>
      <c r="I45" s="15">
        <f t="shared" si="5"/>
        <v>10.199999999999999</v>
      </c>
      <c r="J45" s="18">
        <f t="shared" si="6"/>
        <v>0.49019607843137258</v>
      </c>
      <c r="K45" s="19">
        <f t="shared" si="2"/>
        <v>-0.375</v>
      </c>
      <c r="L45" s="19">
        <f t="shared" si="3"/>
        <v>-0.66666666666666663</v>
      </c>
      <c r="M45" s="18">
        <f t="shared" si="4"/>
        <v>0.125</v>
      </c>
    </row>
    <row r="46" spans="1:13" ht="35.1" customHeight="1" x14ac:dyDescent="0.25">
      <c r="A46" s="6" t="s">
        <v>46</v>
      </c>
      <c r="B46" s="7">
        <v>113</v>
      </c>
      <c r="C46" s="7">
        <v>149</v>
      </c>
      <c r="D46" s="7">
        <v>156</v>
      </c>
      <c r="E46" s="7">
        <v>206</v>
      </c>
      <c r="F46" s="7">
        <v>252</v>
      </c>
      <c r="G46" s="7">
        <v>213</v>
      </c>
      <c r="H46" s="7">
        <v>1089</v>
      </c>
      <c r="I46" s="12">
        <f t="shared" si="5"/>
        <v>195.2</v>
      </c>
      <c r="J46" s="16">
        <f t="shared" si="6"/>
        <v>0.57889344262295084</v>
      </c>
      <c r="K46" s="17">
        <f t="shared" si="2"/>
        <v>-0.46948356807511737</v>
      </c>
      <c r="L46" s="17">
        <f t="shared" si="3"/>
        <v>-0.27564102564102566</v>
      </c>
      <c r="M46" s="16">
        <f t="shared" si="4"/>
        <v>-3.2863849765258218E-2</v>
      </c>
    </row>
    <row r="47" spans="1:13" ht="35.1" customHeight="1" x14ac:dyDescent="0.25">
      <c r="A47" s="6" t="s">
        <v>47</v>
      </c>
      <c r="B47" s="8">
        <v>703</v>
      </c>
      <c r="C47" s="8">
        <v>755</v>
      </c>
      <c r="D47" s="8">
        <v>817</v>
      </c>
      <c r="E47" s="8">
        <v>919</v>
      </c>
      <c r="F47" s="8">
        <v>824</v>
      </c>
      <c r="G47" s="8">
        <v>747</v>
      </c>
      <c r="H47" s="8">
        <v>4765</v>
      </c>
      <c r="I47" s="15">
        <f t="shared" si="5"/>
        <v>812.4</v>
      </c>
      <c r="J47" s="18">
        <f t="shared" si="6"/>
        <v>0.86533727227966517</v>
      </c>
      <c r="K47" s="19">
        <f t="shared" si="2"/>
        <v>-5.8902275769745646E-2</v>
      </c>
      <c r="L47" s="19">
        <f t="shared" si="3"/>
        <v>-0.13953488372093023</v>
      </c>
      <c r="M47" s="18">
        <f t="shared" si="4"/>
        <v>0.23025435073627845</v>
      </c>
    </row>
    <row r="48" spans="1:13" ht="35.1" customHeight="1" x14ac:dyDescent="0.25">
      <c r="A48" s="6" t="s">
        <v>48</v>
      </c>
      <c r="B48" s="7">
        <v>133</v>
      </c>
      <c r="C48" s="7">
        <v>168</v>
      </c>
      <c r="D48" s="7">
        <v>193</v>
      </c>
      <c r="E48" s="7">
        <v>191</v>
      </c>
      <c r="F48" s="7">
        <v>215</v>
      </c>
      <c r="G48" s="7">
        <v>124</v>
      </c>
      <c r="H48" s="7">
        <v>1024</v>
      </c>
      <c r="I48" s="12">
        <f t="shared" si="5"/>
        <v>178.2</v>
      </c>
      <c r="J48" s="16">
        <f t="shared" si="6"/>
        <v>0.74635241301907973</v>
      </c>
      <c r="K48" s="17">
        <f t="shared" si="2"/>
        <v>7.2580645161290328E-2</v>
      </c>
      <c r="L48" s="17">
        <f t="shared" si="3"/>
        <v>-0.31088082901554404</v>
      </c>
      <c r="M48" s="16">
        <f t="shared" si="4"/>
        <v>0.54032258064516125</v>
      </c>
    </row>
    <row r="49" spans="1:13" ht="35.1" customHeight="1" x14ac:dyDescent="0.25">
      <c r="A49" s="6" t="s">
        <v>49</v>
      </c>
      <c r="B49" s="8">
        <v>25</v>
      </c>
      <c r="C49" s="8">
        <v>26</v>
      </c>
      <c r="D49" s="8">
        <v>26</v>
      </c>
      <c r="E49" s="8">
        <v>25</v>
      </c>
      <c r="F49" s="8">
        <v>21</v>
      </c>
      <c r="G49" s="8">
        <v>19</v>
      </c>
      <c r="H49" s="8">
        <v>142</v>
      </c>
      <c r="I49" s="15">
        <f t="shared" si="5"/>
        <v>23.4</v>
      </c>
      <c r="J49" s="18">
        <f t="shared" si="6"/>
        <v>1.0683760683760684</v>
      </c>
      <c r="K49" s="19">
        <f t="shared" si="2"/>
        <v>0.31578947368421051</v>
      </c>
      <c r="L49" s="19">
        <f t="shared" si="3"/>
        <v>-3.8461538461538464E-2</v>
      </c>
      <c r="M49" s="18">
        <f t="shared" si="4"/>
        <v>0.31578947368421051</v>
      </c>
    </row>
    <row r="50" spans="1:13" ht="35.1" customHeight="1" x14ac:dyDescent="0.25">
      <c r="A50" s="6" t="s">
        <v>50</v>
      </c>
      <c r="B50" s="7">
        <v>177</v>
      </c>
      <c r="C50" s="7">
        <v>240</v>
      </c>
      <c r="D50" s="7">
        <v>235</v>
      </c>
      <c r="E50" s="7">
        <v>240</v>
      </c>
      <c r="F50" s="7">
        <v>256</v>
      </c>
      <c r="G50" s="7">
        <v>233</v>
      </c>
      <c r="H50" s="7">
        <v>1381</v>
      </c>
      <c r="I50" s="12">
        <f t="shared" si="5"/>
        <v>240.8</v>
      </c>
      <c r="J50" s="16">
        <f t="shared" si="6"/>
        <v>0.73504983388704315</v>
      </c>
      <c r="K50" s="17">
        <f t="shared" si="2"/>
        <v>-0.24034334763948498</v>
      </c>
      <c r="L50" s="17">
        <f t="shared" si="3"/>
        <v>-0.24680851063829787</v>
      </c>
      <c r="M50" s="16">
        <f t="shared" si="4"/>
        <v>3.0042918454935622E-2</v>
      </c>
    </row>
    <row r="51" spans="1:13" ht="35.1" customHeight="1" x14ac:dyDescent="0.25">
      <c r="A51" s="6" t="s">
        <v>51</v>
      </c>
      <c r="B51" s="8">
        <v>449</v>
      </c>
      <c r="C51" s="8">
        <v>480</v>
      </c>
      <c r="D51" s="8">
        <v>445</v>
      </c>
      <c r="E51" s="8">
        <v>502</v>
      </c>
      <c r="F51" s="8">
        <v>432</v>
      </c>
      <c r="G51" s="8">
        <v>419</v>
      </c>
      <c r="H51" s="8">
        <v>2727</v>
      </c>
      <c r="I51" s="15">
        <f t="shared" si="5"/>
        <v>455.6</v>
      </c>
      <c r="J51" s="18">
        <f t="shared" si="6"/>
        <v>0.98551360842844593</v>
      </c>
      <c r="K51" s="19">
        <f t="shared" si="2"/>
        <v>7.1599045346062054E-2</v>
      </c>
      <c r="L51" s="19">
        <f t="shared" si="3"/>
        <v>8.988764044943821E-3</v>
      </c>
      <c r="M51" s="18">
        <f t="shared" si="4"/>
        <v>0.19809069212410502</v>
      </c>
    </row>
    <row r="52" spans="1:13" ht="35.1" customHeight="1" x14ac:dyDescent="0.25">
      <c r="A52" s="6" t="s">
        <v>52</v>
      </c>
      <c r="B52" s="7">
        <v>2</v>
      </c>
      <c r="C52" s="7">
        <v>3</v>
      </c>
      <c r="D52" s="7">
        <v>3</v>
      </c>
      <c r="E52" s="7">
        <v>7</v>
      </c>
      <c r="F52" s="7">
        <v>6</v>
      </c>
      <c r="G52" s="7">
        <v>11</v>
      </c>
      <c r="H52" s="7">
        <v>32</v>
      </c>
      <c r="I52" s="12">
        <f t="shared" si="5"/>
        <v>6</v>
      </c>
      <c r="J52" s="16">
        <f t="shared" si="6"/>
        <v>0.33333333333333331</v>
      </c>
      <c r="K52" s="17">
        <f t="shared" si="2"/>
        <v>-0.81818181818181823</v>
      </c>
      <c r="L52" s="17">
        <f t="shared" si="3"/>
        <v>-0.33333333333333331</v>
      </c>
      <c r="M52" s="16">
        <f t="shared" si="4"/>
        <v>-0.36363636363636365</v>
      </c>
    </row>
    <row r="53" spans="1:13" ht="35.1" customHeight="1" x14ac:dyDescent="0.25">
      <c r="A53" s="6" t="s">
        <v>53</v>
      </c>
      <c r="B53" s="8">
        <v>105</v>
      </c>
      <c r="C53" s="8">
        <v>131</v>
      </c>
      <c r="D53" s="8">
        <v>140</v>
      </c>
      <c r="E53" s="8">
        <v>205</v>
      </c>
      <c r="F53" s="8">
        <v>131</v>
      </c>
      <c r="G53" s="8">
        <v>93</v>
      </c>
      <c r="H53" s="8">
        <v>805</v>
      </c>
      <c r="I53" s="15">
        <f t="shared" si="5"/>
        <v>140</v>
      </c>
      <c r="J53" s="18">
        <f t="shared" si="6"/>
        <v>0.75</v>
      </c>
      <c r="K53" s="19">
        <f t="shared" si="2"/>
        <v>0.12903225806451613</v>
      </c>
      <c r="L53" s="19">
        <f t="shared" si="3"/>
        <v>-0.25</v>
      </c>
      <c r="M53" s="18">
        <f t="shared" si="4"/>
        <v>1.2043010752688172</v>
      </c>
    </row>
    <row r="54" spans="1:13" ht="35.1" customHeight="1" x14ac:dyDescent="0.25">
      <c r="A54" s="6" t="s">
        <v>54</v>
      </c>
      <c r="B54" s="7">
        <v>11</v>
      </c>
      <c r="C54" s="7">
        <v>23</v>
      </c>
      <c r="D54" s="7">
        <v>8</v>
      </c>
      <c r="E54" s="7">
        <v>13</v>
      </c>
      <c r="F54" s="7">
        <v>8</v>
      </c>
      <c r="G54" s="7">
        <v>13</v>
      </c>
      <c r="H54" s="7">
        <v>76</v>
      </c>
      <c r="I54" s="12">
        <f t="shared" si="5"/>
        <v>13</v>
      </c>
      <c r="J54" s="16">
        <f t="shared" si="6"/>
        <v>0.84615384615384615</v>
      </c>
      <c r="K54" s="17">
        <f t="shared" si="2"/>
        <v>-0.15384615384615385</v>
      </c>
      <c r="L54" s="17">
        <f t="shared" si="3"/>
        <v>0.375</v>
      </c>
      <c r="M54" s="16">
        <f t="shared" si="4"/>
        <v>0</v>
      </c>
    </row>
    <row r="55" spans="1:13" ht="35.1" customHeight="1" x14ac:dyDescent="0.25">
      <c r="A55" s="6" t="s">
        <v>55</v>
      </c>
      <c r="B55" s="8">
        <v>11951</v>
      </c>
      <c r="C55" s="8">
        <v>14796</v>
      </c>
      <c r="D55" s="8">
        <v>14740</v>
      </c>
      <c r="E55" s="8">
        <v>16613</v>
      </c>
      <c r="F55" s="8">
        <v>15652</v>
      </c>
      <c r="G55" s="8">
        <v>13073</v>
      </c>
      <c r="H55" s="8">
        <v>86825</v>
      </c>
      <c r="I55" s="15">
        <f t="shared" si="5"/>
        <v>14974.8</v>
      </c>
      <c r="J55" s="18">
        <f t="shared" si="6"/>
        <v>0.79807409781766703</v>
      </c>
      <c r="K55" s="19">
        <f t="shared" si="2"/>
        <v>-8.5825747724317294E-2</v>
      </c>
      <c r="L55" s="19">
        <f t="shared" si="3"/>
        <v>-0.18921302578018995</v>
      </c>
      <c r="M55" s="18">
        <f t="shared" si="4"/>
        <v>0.27078711848848774</v>
      </c>
    </row>
    <row r="57" spans="1:13" ht="24" x14ac:dyDescent="0.25">
      <c r="A57" s="33" t="s">
        <v>69</v>
      </c>
    </row>
  </sheetData>
  <mergeCells count="12">
    <mergeCell ref="I2:I3"/>
    <mergeCell ref="K2:K3"/>
    <mergeCell ref="L2:L3"/>
    <mergeCell ref="M2:M3"/>
    <mergeCell ref="J2:J3"/>
    <mergeCell ref="F2:F3"/>
    <mergeCell ref="G2:G3"/>
    <mergeCell ref="H2:H3"/>
    <mergeCell ref="B2:B3"/>
    <mergeCell ref="C2:C3"/>
    <mergeCell ref="D2:D3"/>
    <mergeCell ref="E2:E3"/>
  </mergeCells>
  <pageMargins left="0.7" right="0.7" top="0.75" bottom="0.75" header="0.3" footer="0.3"/>
  <ignoredErrors>
    <ignoredError sqref="I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tabSelected="1" topLeftCell="A39" workbookViewId="0">
      <selection activeCell="A57" sqref="A57"/>
    </sheetView>
  </sheetViews>
  <sheetFormatPr defaultRowHeight="15" x14ac:dyDescent="0.25"/>
  <cols>
    <col min="1" max="15" width="20.7109375" customWidth="1"/>
    <col min="16" max="16" width="20.7109375" style="1" customWidth="1"/>
    <col min="17" max="19" width="20.7109375" customWidth="1"/>
  </cols>
  <sheetData>
    <row r="1" spans="1:19" ht="39.950000000000003" customHeight="1" thickBot="1" x14ac:dyDescent="0.3">
      <c r="A1" s="3" t="s">
        <v>1</v>
      </c>
      <c r="B1" s="30" t="s">
        <v>3</v>
      </c>
      <c r="C1" s="30"/>
      <c r="D1" s="30" t="s">
        <v>56</v>
      </c>
      <c r="E1" s="30"/>
      <c r="F1" s="30" t="s">
        <v>57</v>
      </c>
      <c r="G1" s="30"/>
      <c r="H1" s="30" t="s">
        <v>58</v>
      </c>
      <c r="I1" s="30"/>
      <c r="J1" s="30" t="s">
        <v>59</v>
      </c>
      <c r="K1" s="30"/>
      <c r="L1" s="30" t="s">
        <v>60</v>
      </c>
      <c r="M1" s="30"/>
      <c r="N1" s="30" t="s">
        <v>55</v>
      </c>
      <c r="O1" s="30"/>
      <c r="P1" s="30" t="s">
        <v>68</v>
      </c>
      <c r="Q1" s="30"/>
      <c r="R1" s="30" t="s">
        <v>67</v>
      </c>
      <c r="S1" s="30"/>
    </row>
    <row r="2" spans="1:19" ht="30" customHeight="1" thickBot="1" x14ac:dyDescent="0.3">
      <c r="A2" s="9"/>
      <c r="B2" s="22" t="s">
        <v>0</v>
      </c>
      <c r="C2" s="22" t="s">
        <v>61</v>
      </c>
      <c r="D2" s="22" t="s">
        <v>0</v>
      </c>
      <c r="E2" s="22" t="s">
        <v>61</v>
      </c>
      <c r="F2" s="22" t="s">
        <v>0</v>
      </c>
      <c r="G2" s="22" t="s">
        <v>61</v>
      </c>
      <c r="H2" s="22" t="s">
        <v>0</v>
      </c>
      <c r="I2" s="22" t="s">
        <v>61</v>
      </c>
      <c r="J2" s="22" t="s">
        <v>0</v>
      </c>
      <c r="K2" s="22" t="s">
        <v>61</v>
      </c>
      <c r="L2" s="22" t="s">
        <v>0</v>
      </c>
      <c r="M2" s="22" t="s">
        <v>61</v>
      </c>
      <c r="N2" s="22" t="s">
        <v>0</v>
      </c>
      <c r="O2" s="22" t="s">
        <v>61</v>
      </c>
      <c r="P2" s="31" t="s">
        <v>0</v>
      </c>
      <c r="Q2" s="22" t="s">
        <v>61</v>
      </c>
      <c r="R2" s="31" t="s">
        <v>0</v>
      </c>
      <c r="S2" s="22" t="s">
        <v>61</v>
      </c>
    </row>
    <row r="3" spans="1:19" ht="30" customHeight="1" thickBot="1" x14ac:dyDescent="0.3">
      <c r="A3" s="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32"/>
      <c r="Q3" s="23"/>
      <c r="R3" s="32"/>
      <c r="S3" s="23"/>
    </row>
    <row r="4" spans="1:19" ht="30" customHeight="1" x14ac:dyDescent="0.25">
      <c r="A4" s="6" t="s">
        <v>4</v>
      </c>
      <c r="B4" s="7">
        <v>32</v>
      </c>
      <c r="C4" s="10">
        <v>31.979999999999997</v>
      </c>
      <c r="D4" s="7">
        <v>53</v>
      </c>
      <c r="E4" s="10">
        <v>213.85000000000016</v>
      </c>
      <c r="F4" s="7">
        <v>53</v>
      </c>
      <c r="G4" s="10">
        <v>80.46999999999997</v>
      </c>
      <c r="H4" s="7">
        <v>49</v>
      </c>
      <c r="I4" s="10">
        <v>105.53000000000002</v>
      </c>
      <c r="J4" s="7">
        <v>49</v>
      </c>
      <c r="K4" s="10">
        <v>198.28</v>
      </c>
      <c r="L4" s="7">
        <v>31</v>
      </c>
      <c r="M4" s="10">
        <v>56.96</v>
      </c>
      <c r="N4" s="7">
        <v>267</v>
      </c>
      <c r="O4" s="10">
        <v>687.06999999999948</v>
      </c>
      <c r="P4" s="11">
        <f>SUM(D4,F4,H4,J4,L4)/5</f>
        <v>47</v>
      </c>
      <c r="Q4" s="12">
        <f>SUM(E4,G4,I4,K4,M4)/5</f>
        <v>131.01800000000006</v>
      </c>
      <c r="R4" s="20">
        <f>B4/P4</f>
        <v>0.68085106382978722</v>
      </c>
      <c r="S4" s="20">
        <f>C4/Q4</f>
        <v>0.24408859851318127</v>
      </c>
    </row>
    <row r="5" spans="1:19" ht="30" customHeight="1" x14ac:dyDescent="0.25">
      <c r="A5" s="6" t="s">
        <v>5</v>
      </c>
      <c r="B5" s="8">
        <v>5</v>
      </c>
      <c r="C5" s="13">
        <v>3.76</v>
      </c>
      <c r="D5" s="8">
        <v>11</v>
      </c>
      <c r="E5" s="13">
        <v>2.9299999999999997</v>
      </c>
      <c r="F5" s="8">
        <v>7</v>
      </c>
      <c r="G5" s="13">
        <v>4.7199999999999989</v>
      </c>
      <c r="H5" s="8">
        <v>3</v>
      </c>
      <c r="I5" s="13">
        <v>1.55</v>
      </c>
      <c r="J5" s="8">
        <v>7</v>
      </c>
      <c r="K5" s="13">
        <v>94.12</v>
      </c>
      <c r="L5" s="8">
        <v>4</v>
      </c>
      <c r="M5" s="13">
        <v>1.45</v>
      </c>
      <c r="N5" s="8">
        <v>37</v>
      </c>
      <c r="O5" s="13">
        <v>108.52999999999999</v>
      </c>
      <c r="P5" s="14">
        <f t="shared" ref="P5:P55" si="0">SUM(D5,F5,H5,J5,L5)/5</f>
        <v>6.4</v>
      </c>
      <c r="Q5" s="15">
        <f t="shared" ref="Q5:Q55" si="1">SUM(E5,G5,I5,K5,M5)/5</f>
        <v>20.954000000000001</v>
      </c>
      <c r="R5" s="21">
        <f t="shared" ref="R5:S55" si="2">B5/P5</f>
        <v>0.78125</v>
      </c>
      <c r="S5" s="21">
        <f t="shared" si="2"/>
        <v>0.17944067958385032</v>
      </c>
    </row>
    <row r="6" spans="1:19" ht="30" customHeight="1" x14ac:dyDescent="0.25">
      <c r="A6" s="6" t="s">
        <v>6</v>
      </c>
      <c r="B6" s="7">
        <v>120</v>
      </c>
      <c r="C6" s="10">
        <v>575.43999999999983</v>
      </c>
      <c r="D6" s="7">
        <v>179</v>
      </c>
      <c r="E6" s="10">
        <v>304.40000000000003</v>
      </c>
      <c r="F6" s="7">
        <v>188</v>
      </c>
      <c r="G6" s="10">
        <v>327.01</v>
      </c>
      <c r="H6" s="7">
        <v>228</v>
      </c>
      <c r="I6" s="10">
        <v>327.9</v>
      </c>
      <c r="J6" s="7">
        <v>211</v>
      </c>
      <c r="K6" s="10">
        <v>482.82000000000016</v>
      </c>
      <c r="L6" s="7">
        <v>176</v>
      </c>
      <c r="M6" s="10">
        <v>403.12999999999994</v>
      </c>
      <c r="N6" s="7">
        <v>1102</v>
      </c>
      <c r="O6" s="10">
        <v>2420.7000000000012</v>
      </c>
      <c r="P6" s="11">
        <f t="shared" si="0"/>
        <v>196.4</v>
      </c>
      <c r="Q6" s="12">
        <f t="shared" si="1"/>
        <v>369.05200000000002</v>
      </c>
      <c r="R6" s="20">
        <f t="shared" si="2"/>
        <v>0.61099796334012213</v>
      </c>
      <c r="S6" s="20">
        <f t="shared" si="2"/>
        <v>1.5592382645264076</v>
      </c>
    </row>
    <row r="7" spans="1:19" ht="30" customHeight="1" x14ac:dyDescent="0.25">
      <c r="A7" s="6" t="s">
        <v>7</v>
      </c>
      <c r="B7" s="8">
        <v>41</v>
      </c>
      <c r="C7" s="13">
        <v>56.42</v>
      </c>
      <c r="D7" s="8">
        <v>35</v>
      </c>
      <c r="E7" s="13">
        <v>31.510000000000005</v>
      </c>
      <c r="F7" s="8">
        <v>34</v>
      </c>
      <c r="G7" s="13">
        <v>55.82</v>
      </c>
      <c r="H7" s="8">
        <v>40</v>
      </c>
      <c r="I7" s="13">
        <v>47.54</v>
      </c>
      <c r="J7" s="8">
        <v>42</v>
      </c>
      <c r="K7" s="13">
        <v>59.64</v>
      </c>
      <c r="L7" s="8">
        <v>59</v>
      </c>
      <c r="M7" s="13">
        <v>139.84</v>
      </c>
      <c r="N7" s="8">
        <v>251</v>
      </c>
      <c r="O7" s="13">
        <v>390.76999999999987</v>
      </c>
      <c r="P7" s="14">
        <f t="shared" si="0"/>
        <v>42</v>
      </c>
      <c r="Q7" s="15">
        <f t="shared" si="1"/>
        <v>66.87</v>
      </c>
      <c r="R7" s="21">
        <f t="shared" si="2"/>
        <v>0.97619047619047616</v>
      </c>
      <c r="S7" s="21">
        <f t="shared" si="2"/>
        <v>0.84372663376701063</v>
      </c>
    </row>
    <row r="8" spans="1:19" ht="30" customHeight="1" x14ac:dyDescent="0.25">
      <c r="A8" s="6" t="s">
        <v>8</v>
      </c>
      <c r="B8" s="7">
        <v>3957</v>
      </c>
      <c r="C8" s="10">
        <v>60837.520000000281</v>
      </c>
      <c r="D8" s="7">
        <v>4890</v>
      </c>
      <c r="E8" s="10">
        <v>42012.770000000077</v>
      </c>
      <c r="F8" s="7">
        <v>4914</v>
      </c>
      <c r="G8" s="10">
        <v>42348.539999999964</v>
      </c>
      <c r="H8" s="7">
        <v>5500</v>
      </c>
      <c r="I8" s="10">
        <v>45368.589999999982</v>
      </c>
      <c r="J8" s="7">
        <v>5244</v>
      </c>
      <c r="K8" s="10">
        <v>38610.609999999906</v>
      </c>
      <c r="L8" s="7">
        <v>4301</v>
      </c>
      <c r="M8" s="10">
        <v>21885.320000000043</v>
      </c>
      <c r="N8" s="7">
        <v>28806</v>
      </c>
      <c r="O8" s="10">
        <v>251063.34999999733</v>
      </c>
      <c r="P8" s="11">
        <f t="shared" si="0"/>
        <v>4969.8</v>
      </c>
      <c r="Q8" s="12">
        <f t="shared" si="1"/>
        <v>38045.16599999999</v>
      </c>
      <c r="R8" s="20">
        <f t="shared" si="2"/>
        <v>0.79620910298201131</v>
      </c>
      <c r="S8" s="20">
        <f t="shared" si="2"/>
        <v>1.599086727601617</v>
      </c>
    </row>
    <row r="9" spans="1:19" ht="30" customHeight="1" x14ac:dyDescent="0.25">
      <c r="A9" s="6" t="s">
        <v>9</v>
      </c>
      <c r="B9" s="8">
        <v>366</v>
      </c>
      <c r="C9" s="13">
        <v>1646.44</v>
      </c>
      <c r="D9" s="8">
        <v>451</v>
      </c>
      <c r="E9" s="13">
        <v>1226.7400000000002</v>
      </c>
      <c r="F9" s="8">
        <v>430</v>
      </c>
      <c r="G9" s="13">
        <v>1191.8799999999987</v>
      </c>
      <c r="H9" s="8">
        <v>492</v>
      </c>
      <c r="I9" s="13">
        <v>1350.1899999999985</v>
      </c>
      <c r="J9" s="8">
        <v>433</v>
      </c>
      <c r="K9" s="13">
        <v>1270.0099999999995</v>
      </c>
      <c r="L9" s="8">
        <v>311</v>
      </c>
      <c r="M9" s="13">
        <v>787.21999999999946</v>
      </c>
      <c r="N9" s="8">
        <v>2483</v>
      </c>
      <c r="O9" s="13">
        <v>7472.4800000000196</v>
      </c>
      <c r="P9" s="14">
        <f t="shared" si="0"/>
        <v>423.4</v>
      </c>
      <c r="Q9" s="15">
        <f t="shared" si="1"/>
        <v>1165.2079999999992</v>
      </c>
      <c r="R9" s="21">
        <f t="shared" si="2"/>
        <v>0.86443079829948044</v>
      </c>
      <c r="S9" s="21">
        <f t="shared" si="2"/>
        <v>1.4130009406045969</v>
      </c>
    </row>
    <row r="10" spans="1:19" ht="30" customHeight="1" x14ac:dyDescent="0.25">
      <c r="A10" s="6" t="s">
        <v>10</v>
      </c>
      <c r="B10" s="7">
        <v>109</v>
      </c>
      <c r="C10" s="10">
        <v>640.93999999999983</v>
      </c>
      <c r="D10" s="7">
        <v>154</v>
      </c>
      <c r="E10" s="10">
        <v>608.77</v>
      </c>
      <c r="F10" s="7">
        <v>117</v>
      </c>
      <c r="G10" s="10">
        <v>233.78</v>
      </c>
      <c r="H10" s="7">
        <v>151</v>
      </c>
      <c r="I10" s="10">
        <v>492.51</v>
      </c>
      <c r="J10" s="7">
        <v>144</v>
      </c>
      <c r="K10" s="10">
        <v>973.93999999999971</v>
      </c>
      <c r="L10" s="7">
        <v>167</v>
      </c>
      <c r="M10" s="10">
        <v>426.53999999999985</v>
      </c>
      <c r="N10" s="7">
        <v>842</v>
      </c>
      <c r="O10" s="10">
        <v>3376.4800000000091</v>
      </c>
      <c r="P10" s="11">
        <f t="shared" si="0"/>
        <v>146.6</v>
      </c>
      <c r="Q10" s="12">
        <f t="shared" si="1"/>
        <v>547.10799999999995</v>
      </c>
      <c r="R10" s="20">
        <f t="shared" si="2"/>
        <v>0.74351978171896316</v>
      </c>
      <c r="S10" s="20">
        <f t="shared" si="2"/>
        <v>1.1715054431666141</v>
      </c>
    </row>
    <row r="11" spans="1:19" ht="30" customHeight="1" x14ac:dyDescent="0.25">
      <c r="A11" s="6" t="s">
        <v>11</v>
      </c>
      <c r="B11" s="8">
        <v>84</v>
      </c>
      <c r="C11" s="13">
        <v>188.61000000000004</v>
      </c>
      <c r="D11" s="8">
        <v>113</v>
      </c>
      <c r="E11" s="13">
        <v>701.06999999999971</v>
      </c>
      <c r="F11" s="8">
        <v>91</v>
      </c>
      <c r="G11" s="13">
        <v>128.58000000000001</v>
      </c>
      <c r="H11" s="8">
        <v>84</v>
      </c>
      <c r="I11" s="13">
        <v>167.67000000000002</v>
      </c>
      <c r="J11" s="8">
        <v>82</v>
      </c>
      <c r="K11" s="13">
        <v>47.470000000000013</v>
      </c>
      <c r="L11" s="8">
        <v>54</v>
      </c>
      <c r="M11" s="13">
        <v>71.179999999999978</v>
      </c>
      <c r="N11" s="8">
        <v>508</v>
      </c>
      <c r="O11" s="13">
        <v>1304.5799999999992</v>
      </c>
      <c r="P11" s="14">
        <f t="shared" si="0"/>
        <v>84.8</v>
      </c>
      <c r="Q11" s="15">
        <f t="shared" si="1"/>
        <v>223.19399999999996</v>
      </c>
      <c r="R11" s="21">
        <f t="shared" si="2"/>
        <v>0.99056603773584906</v>
      </c>
      <c r="S11" s="21">
        <f t="shared" si="2"/>
        <v>0.84504959810747637</v>
      </c>
    </row>
    <row r="12" spans="1:19" ht="30" customHeight="1" x14ac:dyDescent="0.25">
      <c r="A12" s="6" t="s">
        <v>12</v>
      </c>
      <c r="B12" s="7">
        <v>101</v>
      </c>
      <c r="C12" s="10">
        <v>681.91000000000008</v>
      </c>
      <c r="D12" s="7">
        <v>99</v>
      </c>
      <c r="E12" s="10">
        <v>618.44000000000017</v>
      </c>
      <c r="F12" s="7">
        <v>113</v>
      </c>
      <c r="G12" s="10">
        <v>426.09999999999991</v>
      </c>
      <c r="H12" s="7">
        <v>129</v>
      </c>
      <c r="I12" s="10">
        <v>552.16000000000008</v>
      </c>
      <c r="J12" s="7">
        <v>132</v>
      </c>
      <c r="K12" s="10">
        <v>300.53999999999996</v>
      </c>
      <c r="L12" s="7">
        <v>133</v>
      </c>
      <c r="M12" s="10">
        <v>507.36999999999995</v>
      </c>
      <c r="N12" s="7">
        <v>707</v>
      </c>
      <c r="O12" s="10">
        <v>3086.5200000000009</v>
      </c>
      <c r="P12" s="11">
        <f t="shared" si="0"/>
        <v>121.2</v>
      </c>
      <c r="Q12" s="12">
        <f t="shared" si="1"/>
        <v>480.92200000000003</v>
      </c>
      <c r="R12" s="20">
        <f t="shared" si="2"/>
        <v>0.83333333333333326</v>
      </c>
      <c r="S12" s="20">
        <f t="shared" si="2"/>
        <v>1.4179222410286909</v>
      </c>
    </row>
    <row r="13" spans="1:19" ht="30" customHeight="1" x14ac:dyDescent="0.25">
      <c r="A13" s="6" t="s">
        <v>13</v>
      </c>
      <c r="B13" s="8">
        <v>321</v>
      </c>
      <c r="C13" s="13">
        <v>1733.8299999999995</v>
      </c>
      <c r="D13" s="8">
        <v>389</v>
      </c>
      <c r="E13" s="13">
        <v>1142.6599999999989</v>
      </c>
      <c r="F13" s="8">
        <v>370</v>
      </c>
      <c r="G13" s="13">
        <v>1553.06</v>
      </c>
      <c r="H13" s="8">
        <v>408</v>
      </c>
      <c r="I13" s="13">
        <v>1011.5199999999995</v>
      </c>
      <c r="J13" s="8">
        <v>432</v>
      </c>
      <c r="K13" s="13">
        <v>1543.0499999999979</v>
      </c>
      <c r="L13" s="8">
        <v>325</v>
      </c>
      <c r="M13" s="13">
        <v>1147.9800000000005</v>
      </c>
      <c r="N13" s="8">
        <v>2245</v>
      </c>
      <c r="O13" s="13">
        <v>8132.1000000000267</v>
      </c>
      <c r="P13" s="14">
        <f t="shared" si="0"/>
        <v>384.8</v>
      </c>
      <c r="Q13" s="15">
        <f t="shared" si="1"/>
        <v>1279.6539999999993</v>
      </c>
      <c r="R13" s="21">
        <f t="shared" si="2"/>
        <v>0.83419958419958418</v>
      </c>
      <c r="S13" s="21">
        <f t="shared" si="2"/>
        <v>1.354920939566477</v>
      </c>
    </row>
    <row r="14" spans="1:19" ht="30" customHeight="1" x14ac:dyDescent="0.25">
      <c r="A14" s="6" t="s">
        <v>14</v>
      </c>
      <c r="B14" s="7">
        <v>170</v>
      </c>
      <c r="C14" s="10">
        <v>1086.8899999999996</v>
      </c>
      <c r="D14" s="7">
        <v>233</v>
      </c>
      <c r="E14" s="10">
        <v>1217.5199999999995</v>
      </c>
      <c r="F14" s="7">
        <v>222</v>
      </c>
      <c r="G14" s="10">
        <v>637.23999999999944</v>
      </c>
      <c r="H14" s="7">
        <v>249</v>
      </c>
      <c r="I14" s="10">
        <v>1149.9299999999989</v>
      </c>
      <c r="J14" s="7">
        <v>271</v>
      </c>
      <c r="K14" s="10">
        <v>779.31999999999937</v>
      </c>
      <c r="L14" s="7">
        <v>233</v>
      </c>
      <c r="M14" s="10">
        <v>814.30999999999926</v>
      </c>
      <c r="N14" s="7">
        <v>1378</v>
      </c>
      <c r="O14" s="10">
        <v>5685.2100000000182</v>
      </c>
      <c r="P14" s="11">
        <f t="shared" si="0"/>
        <v>241.6</v>
      </c>
      <c r="Q14" s="12">
        <f t="shared" si="1"/>
        <v>919.66399999999919</v>
      </c>
      <c r="R14" s="20">
        <f t="shared" si="2"/>
        <v>0.70364238410596025</v>
      </c>
      <c r="S14" s="20">
        <f t="shared" si="2"/>
        <v>1.1818338001704978</v>
      </c>
    </row>
    <row r="15" spans="1:19" ht="30" customHeight="1" x14ac:dyDescent="0.25">
      <c r="A15" s="6" t="s">
        <v>15</v>
      </c>
      <c r="B15" s="8">
        <v>9</v>
      </c>
      <c r="C15" s="13">
        <v>14.729999999999999</v>
      </c>
      <c r="D15" s="8">
        <v>28</v>
      </c>
      <c r="E15" s="13">
        <v>19.03</v>
      </c>
      <c r="F15" s="8">
        <v>30</v>
      </c>
      <c r="G15" s="13">
        <v>39.920000000000009</v>
      </c>
      <c r="H15" s="8">
        <v>38</v>
      </c>
      <c r="I15" s="13">
        <v>16.630000000000003</v>
      </c>
      <c r="J15" s="8">
        <v>40</v>
      </c>
      <c r="K15" s="13">
        <v>29.069999999999997</v>
      </c>
      <c r="L15" s="8">
        <v>31</v>
      </c>
      <c r="M15" s="13">
        <v>31.789999999999996</v>
      </c>
      <c r="N15" s="8">
        <v>176</v>
      </c>
      <c r="O15" s="13">
        <v>151.17000000000007</v>
      </c>
      <c r="P15" s="14">
        <f t="shared" si="0"/>
        <v>33.4</v>
      </c>
      <c r="Q15" s="15">
        <f t="shared" si="1"/>
        <v>27.288</v>
      </c>
      <c r="R15" s="21">
        <f t="shared" si="2"/>
        <v>0.26946107784431139</v>
      </c>
      <c r="S15" s="21">
        <f t="shared" si="2"/>
        <v>0.53979771328056281</v>
      </c>
    </row>
    <row r="16" spans="1:19" ht="30" customHeight="1" x14ac:dyDescent="0.25">
      <c r="A16" s="6" t="s">
        <v>16</v>
      </c>
      <c r="B16" s="7">
        <v>26</v>
      </c>
      <c r="C16" s="10">
        <v>45.360000000000007</v>
      </c>
      <c r="D16" s="7">
        <v>27</v>
      </c>
      <c r="E16" s="10">
        <v>129.87</v>
      </c>
      <c r="F16" s="7">
        <v>22</v>
      </c>
      <c r="G16" s="10">
        <v>25.650000000000006</v>
      </c>
      <c r="H16" s="7">
        <v>32</v>
      </c>
      <c r="I16" s="10">
        <v>83.359999999999985</v>
      </c>
      <c r="J16" s="7">
        <v>25</v>
      </c>
      <c r="K16" s="10">
        <v>39.54</v>
      </c>
      <c r="L16" s="7">
        <v>27</v>
      </c>
      <c r="M16" s="10">
        <v>28.599999999999998</v>
      </c>
      <c r="N16" s="7">
        <v>159</v>
      </c>
      <c r="O16" s="10">
        <v>352.38</v>
      </c>
      <c r="P16" s="11">
        <f t="shared" si="0"/>
        <v>26.6</v>
      </c>
      <c r="Q16" s="12">
        <f t="shared" si="1"/>
        <v>61.404000000000011</v>
      </c>
      <c r="R16" s="20">
        <f t="shared" si="2"/>
        <v>0.97744360902255634</v>
      </c>
      <c r="S16" s="20">
        <f t="shared" si="2"/>
        <v>0.73871409028727764</v>
      </c>
    </row>
    <row r="17" spans="1:19" ht="30" customHeight="1" x14ac:dyDescent="0.25">
      <c r="A17" s="6" t="s">
        <v>17</v>
      </c>
      <c r="B17" s="8">
        <v>341</v>
      </c>
      <c r="C17" s="13">
        <v>1933.3499999999983</v>
      </c>
      <c r="D17" s="8">
        <v>412</v>
      </c>
      <c r="E17" s="13">
        <v>2133.33</v>
      </c>
      <c r="F17" s="8">
        <v>490</v>
      </c>
      <c r="G17" s="13">
        <v>1386.9599999999984</v>
      </c>
      <c r="H17" s="8">
        <v>497</v>
      </c>
      <c r="I17" s="13">
        <v>1535.6499999999983</v>
      </c>
      <c r="J17" s="8">
        <v>454</v>
      </c>
      <c r="K17" s="13">
        <v>1669.219999999998</v>
      </c>
      <c r="L17" s="8">
        <v>380</v>
      </c>
      <c r="M17" s="13">
        <v>853.8900000000001</v>
      </c>
      <c r="N17" s="8">
        <v>2574</v>
      </c>
      <c r="O17" s="13">
        <v>9512.4000000000342</v>
      </c>
      <c r="P17" s="14">
        <f t="shared" si="0"/>
        <v>446.6</v>
      </c>
      <c r="Q17" s="15">
        <f t="shared" si="1"/>
        <v>1515.809999999999</v>
      </c>
      <c r="R17" s="21">
        <f t="shared" si="2"/>
        <v>0.76354679802955661</v>
      </c>
      <c r="S17" s="21">
        <f t="shared" si="2"/>
        <v>1.2754566865240364</v>
      </c>
    </row>
    <row r="18" spans="1:19" ht="30" customHeight="1" x14ac:dyDescent="0.25">
      <c r="A18" s="6" t="s">
        <v>18</v>
      </c>
      <c r="B18" s="7">
        <v>123</v>
      </c>
      <c r="C18" s="10">
        <v>377.75000000000006</v>
      </c>
      <c r="D18" s="7">
        <v>146</v>
      </c>
      <c r="E18" s="10">
        <v>197.11</v>
      </c>
      <c r="F18" s="7">
        <v>152</v>
      </c>
      <c r="G18" s="10">
        <v>176.59000000000012</v>
      </c>
      <c r="H18" s="7">
        <v>161</v>
      </c>
      <c r="I18" s="10">
        <v>198.41000000000008</v>
      </c>
      <c r="J18" s="7">
        <v>153</v>
      </c>
      <c r="K18" s="10">
        <v>284.9500000000001</v>
      </c>
      <c r="L18" s="7">
        <v>86</v>
      </c>
      <c r="M18" s="10">
        <v>78.380000000000038</v>
      </c>
      <c r="N18" s="7">
        <v>821</v>
      </c>
      <c r="O18" s="10">
        <v>1313.1899999999976</v>
      </c>
      <c r="P18" s="11">
        <f t="shared" si="0"/>
        <v>139.6</v>
      </c>
      <c r="Q18" s="12">
        <f t="shared" si="1"/>
        <v>187.08800000000008</v>
      </c>
      <c r="R18" s="20">
        <f t="shared" si="2"/>
        <v>0.88108882521489973</v>
      </c>
      <c r="S18" s="20">
        <f t="shared" si="2"/>
        <v>2.0191033096724529</v>
      </c>
    </row>
    <row r="19" spans="1:19" ht="30" customHeight="1" x14ac:dyDescent="0.25">
      <c r="A19" s="6" t="s">
        <v>19</v>
      </c>
      <c r="B19" s="8">
        <v>47</v>
      </c>
      <c r="C19" s="13">
        <v>83.31</v>
      </c>
      <c r="D19" s="8">
        <v>56</v>
      </c>
      <c r="E19" s="13">
        <v>58.4</v>
      </c>
      <c r="F19" s="8">
        <v>60</v>
      </c>
      <c r="G19" s="13">
        <v>38.41999999999998</v>
      </c>
      <c r="H19" s="8">
        <v>53</v>
      </c>
      <c r="I19" s="13">
        <v>30.429999999999993</v>
      </c>
      <c r="J19" s="8">
        <v>49</v>
      </c>
      <c r="K19" s="13">
        <v>94.389999999999958</v>
      </c>
      <c r="L19" s="8">
        <v>37</v>
      </c>
      <c r="M19" s="13">
        <v>55.53</v>
      </c>
      <c r="N19" s="8">
        <v>302</v>
      </c>
      <c r="O19" s="13">
        <v>360.47999999999979</v>
      </c>
      <c r="P19" s="14">
        <f t="shared" si="0"/>
        <v>51</v>
      </c>
      <c r="Q19" s="15">
        <f t="shared" si="1"/>
        <v>55.43399999999999</v>
      </c>
      <c r="R19" s="21">
        <f t="shared" si="2"/>
        <v>0.92156862745098034</v>
      </c>
      <c r="S19" s="21">
        <f t="shared" si="2"/>
        <v>1.5028682757874232</v>
      </c>
    </row>
    <row r="20" spans="1:19" ht="30" customHeight="1" x14ac:dyDescent="0.25">
      <c r="A20" s="6" t="s">
        <v>20</v>
      </c>
      <c r="B20" s="7">
        <v>27</v>
      </c>
      <c r="C20" s="10">
        <v>166.64000000000001</v>
      </c>
      <c r="D20" s="7">
        <v>45</v>
      </c>
      <c r="E20" s="10">
        <v>129.36000000000001</v>
      </c>
      <c r="F20" s="7">
        <v>42</v>
      </c>
      <c r="G20" s="10">
        <v>28.66</v>
      </c>
      <c r="H20" s="7">
        <v>67</v>
      </c>
      <c r="I20" s="10">
        <v>157.99</v>
      </c>
      <c r="J20" s="7">
        <v>48</v>
      </c>
      <c r="K20" s="10">
        <v>73.489999999999995</v>
      </c>
      <c r="L20" s="7">
        <v>56</v>
      </c>
      <c r="M20" s="10">
        <v>81.69</v>
      </c>
      <c r="N20" s="7">
        <v>285</v>
      </c>
      <c r="O20" s="10">
        <v>637.82999999999936</v>
      </c>
      <c r="P20" s="11">
        <f t="shared" si="0"/>
        <v>51.6</v>
      </c>
      <c r="Q20" s="12">
        <f t="shared" si="1"/>
        <v>94.238</v>
      </c>
      <c r="R20" s="20">
        <f t="shared" si="2"/>
        <v>0.5232558139534883</v>
      </c>
      <c r="S20" s="20">
        <f t="shared" si="2"/>
        <v>1.7682888006961099</v>
      </c>
    </row>
    <row r="21" spans="1:19" ht="30" customHeight="1" x14ac:dyDescent="0.25">
      <c r="A21" s="6" t="s">
        <v>21</v>
      </c>
      <c r="B21" s="8">
        <v>45</v>
      </c>
      <c r="C21" s="13">
        <v>86.719999999999985</v>
      </c>
      <c r="D21" s="8">
        <v>70</v>
      </c>
      <c r="E21" s="13">
        <v>148.44000000000003</v>
      </c>
      <c r="F21" s="8">
        <v>72</v>
      </c>
      <c r="G21" s="13">
        <v>105.53000000000002</v>
      </c>
      <c r="H21" s="8">
        <v>84</v>
      </c>
      <c r="I21" s="13">
        <v>58.010000000000012</v>
      </c>
      <c r="J21" s="8">
        <v>78</v>
      </c>
      <c r="K21" s="13">
        <v>70.809999999999988</v>
      </c>
      <c r="L21" s="8">
        <v>56</v>
      </c>
      <c r="M21" s="13">
        <v>39.680000000000007</v>
      </c>
      <c r="N21" s="8">
        <v>405</v>
      </c>
      <c r="O21" s="13">
        <v>509.18999999999994</v>
      </c>
      <c r="P21" s="14">
        <f t="shared" si="0"/>
        <v>72</v>
      </c>
      <c r="Q21" s="15">
        <f t="shared" si="1"/>
        <v>84.494</v>
      </c>
      <c r="R21" s="21">
        <f t="shared" si="2"/>
        <v>0.625</v>
      </c>
      <c r="S21" s="21">
        <f t="shared" si="2"/>
        <v>1.0263450659218405</v>
      </c>
    </row>
    <row r="22" spans="1:19" ht="30" customHeight="1" x14ac:dyDescent="0.25">
      <c r="A22" s="6" t="s">
        <v>22</v>
      </c>
      <c r="B22" s="7">
        <v>39</v>
      </c>
      <c r="C22" s="10">
        <v>22.350000000000005</v>
      </c>
      <c r="D22" s="7">
        <v>65</v>
      </c>
      <c r="E22" s="10">
        <v>104.68000000000002</v>
      </c>
      <c r="F22" s="7">
        <v>48</v>
      </c>
      <c r="G22" s="10">
        <v>26.290000000000003</v>
      </c>
      <c r="H22" s="7">
        <v>48</v>
      </c>
      <c r="I22" s="10">
        <v>539.53999999999985</v>
      </c>
      <c r="J22" s="7">
        <v>48</v>
      </c>
      <c r="K22" s="10">
        <v>16.240000000000002</v>
      </c>
      <c r="L22" s="7">
        <v>46</v>
      </c>
      <c r="M22" s="10">
        <v>90.660000000000011</v>
      </c>
      <c r="N22" s="7">
        <v>294</v>
      </c>
      <c r="O22" s="10">
        <v>799.75999999999942</v>
      </c>
      <c r="P22" s="11">
        <f t="shared" si="0"/>
        <v>51</v>
      </c>
      <c r="Q22" s="12">
        <f t="shared" si="1"/>
        <v>155.48199999999997</v>
      </c>
      <c r="R22" s="20">
        <f t="shared" si="2"/>
        <v>0.76470588235294112</v>
      </c>
      <c r="S22" s="20">
        <f t="shared" si="2"/>
        <v>0.14374654300819392</v>
      </c>
    </row>
    <row r="23" spans="1:19" ht="30" customHeight="1" x14ac:dyDescent="0.25">
      <c r="A23" s="6" t="s">
        <v>23</v>
      </c>
      <c r="B23" s="8">
        <v>29</v>
      </c>
      <c r="C23" s="13">
        <v>28.409999999999997</v>
      </c>
      <c r="D23" s="8">
        <v>33</v>
      </c>
      <c r="E23" s="13">
        <v>249.05000000000004</v>
      </c>
      <c r="F23" s="8">
        <v>37</v>
      </c>
      <c r="G23" s="13">
        <v>25.879999999999995</v>
      </c>
      <c r="H23" s="8">
        <v>30</v>
      </c>
      <c r="I23" s="13">
        <v>96.24</v>
      </c>
      <c r="J23" s="8">
        <v>33</v>
      </c>
      <c r="K23" s="13">
        <v>104.94000000000003</v>
      </c>
      <c r="L23" s="8">
        <v>30</v>
      </c>
      <c r="M23" s="13">
        <v>61.279999999999994</v>
      </c>
      <c r="N23" s="8">
        <v>192</v>
      </c>
      <c r="O23" s="13">
        <v>565.79999999999939</v>
      </c>
      <c r="P23" s="14">
        <f t="shared" si="0"/>
        <v>32.6</v>
      </c>
      <c r="Q23" s="15">
        <f t="shared" si="1"/>
        <v>107.47800000000002</v>
      </c>
      <c r="R23" s="21">
        <f t="shared" si="2"/>
        <v>0.88957055214723924</v>
      </c>
      <c r="S23" s="21">
        <f t="shared" si="2"/>
        <v>0.26433316585719857</v>
      </c>
    </row>
    <row r="24" spans="1:19" ht="30" customHeight="1" x14ac:dyDescent="0.25">
      <c r="A24" s="6" t="s">
        <v>24</v>
      </c>
      <c r="B24" s="7">
        <v>206</v>
      </c>
      <c r="C24" s="10">
        <v>1363.1899999999996</v>
      </c>
      <c r="D24" s="7">
        <v>238</v>
      </c>
      <c r="E24" s="10">
        <v>615.52999999999975</v>
      </c>
      <c r="F24" s="7">
        <v>240</v>
      </c>
      <c r="G24" s="10">
        <v>674.98</v>
      </c>
      <c r="H24" s="7">
        <v>261</v>
      </c>
      <c r="I24" s="10">
        <v>1008.2899999999997</v>
      </c>
      <c r="J24" s="7">
        <v>299</v>
      </c>
      <c r="K24" s="10">
        <v>638.6</v>
      </c>
      <c r="L24" s="7">
        <v>225</v>
      </c>
      <c r="M24" s="10">
        <v>547.82999999999981</v>
      </c>
      <c r="N24" s="7">
        <v>1469</v>
      </c>
      <c r="O24" s="10">
        <v>4848.4200000000092</v>
      </c>
      <c r="P24" s="11">
        <f t="shared" si="0"/>
        <v>252.6</v>
      </c>
      <c r="Q24" s="12">
        <f t="shared" si="1"/>
        <v>697.04599999999982</v>
      </c>
      <c r="R24" s="20">
        <f t="shared" si="2"/>
        <v>0.8155186064924782</v>
      </c>
      <c r="S24" s="20">
        <f t="shared" si="2"/>
        <v>1.9556672013037877</v>
      </c>
    </row>
    <row r="25" spans="1:19" ht="30" customHeight="1" x14ac:dyDescent="0.25">
      <c r="A25" s="6" t="s">
        <v>25</v>
      </c>
      <c r="B25" s="8">
        <v>869</v>
      </c>
      <c r="C25" s="13">
        <v>11712.34</v>
      </c>
      <c r="D25" s="8">
        <v>1136</v>
      </c>
      <c r="E25" s="13">
        <v>9561.870000000019</v>
      </c>
      <c r="F25" s="8">
        <v>1036</v>
      </c>
      <c r="G25" s="13">
        <v>7255.8000000000111</v>
      </c>
      <c r="H25" s="8">
        <v>1173</v>
      </c>
      <c r="I25" s="13">
        <v>8430.8300000000145</v>
      </c>
      <c r="J25" s="8">
        <v>1036</v>
      </c>
      <c r="K25" s="13">
        <v>5601.3200000000079</v>
      </c>
      <c r="L25" s="8">
        <v>928</v>
      </c>
      <c r="M25" s="13">
        <v>5025.1400000000085</v>
      </c>
      <c r="N25" s="8">
        <v>6178</v>
      </c>
      <c r="O25" s="13">
        <v>47587.299999999901</v>
      </c>
      <c r="P25" s="14">
        <f t="shared" si="0"/>
        <v>1061.8</v>
      </c>
      <c r="Q25" s="15">
        <f t="shared" si="1"/>
        <v>7174.9920000000111</v>
      </c>
      <c r="R25" s="21">
        <f t="shared" si="2"/>
        <v>0.81842154831418346</v>
      </c>
      <c r="S25" s="21">
        <f t="shared" si="2"/>
        <v>1.6323837016124871</v>
      </c>
    </row>
    <row r="26" spans="1:19" ht="30" customHeight="1" x14ac:dyDescent="0.25">
      <c r="A26" s="6" t="s">
        <v>26</v>
      </c>
      <c r="B26" s="7">
        <v>152</v>
      </c>
      <c r="C26" s="10">
        <v>508.9899999999999</v>
      </c>
      <c r="D26" s="7">
        <v>215</v>
      </c>
      <c r="E26" s="10">
        <v>407.00999999999959</v>
      </c>
      <c r="F26" s="7">
        <v>192</v>
      </c>
      <c r="G26" s="10">
        <v>315.83</v>
      </c>
      <c r="H26" s="7">
        <v>242</v>
      </c>
      <c r="I26" s="10">
        <v>534.16999999999985</v>
      </c>
      <c r="J26" s="7">
        <v>225</v>
      </c>
      <c r="K26" s="10">
        <v>434.42999999999967</v>
      </c>
      <c r="L26" s="7">
        <v>215</v>
      </c>
      <c r="M26" s="10">
        <v>300.11000000000007</v>
      </c>
      <c r="N26" s="7">
        <v>1241</v>
      </c>
      <c r="O26" s="10">
        <v>2500.5400000000009</v>
      </c>
      <c r="P26" s="11">
        <f t="shared" si="0"/>
        <v>217.8</v>
      </c>
      <c r="Q26" s="12">
        <f t="shared" si="1"/>
        <v>398.30999999999983</v>
      </c>
      <c r="R26" s="20">
        <f t="shared" si="2"/>
        <v>0.69788797061524332</v>
      </c>
      <c r="S26" s="20">
        <f t="shared" si="2"/>
        <v>1.277874017724888</v>
      </c>
    </row>
    <row r="27" spans="1:19" ht="30" customHeight="1" x14ac:dyDescent="0.25">
      <c r="A27" s="6" t="s">
        <v>27</v>
      </c>
      <c r="B27" s="8">
        <v>141</v>
      </c>
      <c r="C27" s="13">
        <v>776.70999999999981</v>
      </c>
      <c r="D27" s="8">
        <v>141</v>
      </c>
      <c r="E27" s="13">
        <v>626.94000000000017</v>
      </c>
      <c r="F27" s="8">
        <v>143</v>
      </c>
      <c r="G27" s="13">
        <v>547.38999999999987</v>
      </c>
      <c r="H27" s="8">
        <v>169</v>
      </c>
      <c r="I27" s="13">
        <v>645.5300000000002</v>
      </c>
      <c r="J27" s="8">
        <v>139</v>
      </c>
      <c r="K27" s="13">
        <v>490.80999999999989</v>
      </c>
      <c r="L27" s="8">
        <v>116</v>
      </c>
      <c r="M27" s="13">
        <v>506.10000000000008</v>
      </c>
      <c r="N27" s="8">
        <v>849</v>
      </c>
      <c r="O27" s="13">
        <v>3593.4799999999973</v>
      </c>
      <c r="P27" s="14">
        <f t="shared" si="0"/>
        <v>141.6</v>
      </c>
      <c r="Q27" s="15">
        <f t="shared" si="1"/>
        <v>563.35400000000004</v>
      </c>
      <c r="R27" s="21">
        <f t="shared" si="2"/>
        <v>0.99576271186440679</v>
      </c>
      <c r="S27" s="21">
        <f t="shared" si="2"/>
        <v>1.3787245675010735</v>
      </c>
    </row>
    <row r="28" spans="1:19" ht="30" customHeight="1" x14ac:dyDescent="0.25">
      <c r="A28" s="6" t="s">
        <v>28</v>
      </c>
      <c r="B28" s="7">
        <v>7</v>
      </c>
      <c r="C28" s="10">
        <v>9.6</v>
      </c>
      <c r="D28" s="7">
        <v>5</v>
      </c>
      <c r="E28" s="10">
        <v>1</v>
      </c>
      <c r="F28" s="7">
        <v>9</v>
      </c>
      <c r="G28" s="10">
        <v>12.870000000000001</v>
      </c>
      <c r="H28" s="7">
        <v>13</v>
      </c>
      <c r="I28" s="10">
        <v>6.7200000000000015</v>
      </c>
      <c r="J28" s="7">
        <v>9</v>
      </c>
      <c r="K28" s="10">
        <v>2.4400000000000004</v>
      </c>
      <c r="L28" s="7">
        <v>9</v>
      </c>
      <c r="M28" s="10">
        <v>4.55</v>
      </c>
      <c r="N28" s="7">
        <v>52</v>
      </c>
      <c r="O28" s="10">
        <v>37.18</v>
      </c>
      <c r="P28" s="11">
        <f t="shared" si="0"/>
        <v>9</v>
      </c>
      <c r="Q28" s="12">
        <f t="shared" si="1"/>
        <v>5.5160000000000009</v>
      </c>
      <c r="R28" s="20">
        <f t="shared" si="2"/>
        <v>0.77777777777777779</v>
      </c>
      <c r="S28" s="20">
        <f t="shared" si="2"/>
        <v>1.7403915881073238</v>
      </c>
    </row>
    <row r="29" spans="1:19" ht="30" customHeight="1" x14ac:dyDescent="0.25">
      <c r="A29" s="6" t="s">
        <v>29</v>
      </c>
      <c r="B29" s="8">
        <v>105</v>
      </c>
      <c r="C29" s="13">
        <v>348.58999999999992</v>
      </c>
      <c r="D29" s="8">
        <v>120</v>
      </c>
      <c r="E29" s="13">
        <v>328.58000000000004</v>
      </c>
      <c r="F29" s="8">
        <v>149</v>
      </c>
      <c r="G29" s="13">
        <v>232.41000000000017</v>
      </c>
      <c r="H29" s="8">
        <v>186</v>
      </c>
      <c r="I29" s="13">
        <v>296.83000000000021</v>
      </c>
      <c r="J29" s="8">
        <v>166</v>
      </c>
      <c r="K29" s="13">
        <v>343.0800000000001</v>
      </c>
      <c r="L29" s="8">
        <v>149</v>
      </c>
      <c r="M29" s="13">
        <v>195.39000000000013</v>
      </c>
      <c r="N29" s="8">
        <v>875</v>
      </c>
      <c r="O29" s="13">
        <v>1744.879999999994</v>
      </c>
      <c r="P29" s="14">
        <f t="shared" si="0"/>
        <v>154</v>
      </c>
      <c r="Q29" s="15">
        <f t="shared" si="1"/>
        <v>279.25800000000015</v>
      </c>
      <c r="R29" s="21">
        <f t="shared" si="2"/>
        <v>0.68181818181818177</v>
      </c>
      <c r="S29" s="21">
        <f t="shared" si="2"/>
        <v>1.2482722070630017</v>
      </c>
    </row>
    <row r="30" spans="1:19" ht="30" customHeight="1" x14ac:dyDescent="0.25">
      <c r="A30" s="6" t="s">
        <v>30</v>
      </c>
      <c r="B30" s="7">
        <v>14</v>
      </c>
      <c r="C30" s="10">
        <v>44.21</v>
      </c>
      <c r="D30" s="7">
        <v>26</v>
      </c>
      <c r="E30" s="10">
        <v>108.32000000000002</v>
      </c>
      <c r="F30" s="7">
        <v>20</v>
      </c>
      <c r="G30" s="10">
        <v>99.01</v>
      </c>
      <c r="H30" s="7">
        <v>24</v>
      </c>
      <c r="I30" s="10">
        <v>41.529999999999994</v>
      </c>
      <c r="J30" s="7">
        <v>28</v>
      </c>
      <c r="K30" s="10">
        <v>51.53</v>
      </c>
      <c r="L30" s="7">
        <v>16</v>
      </c>
      <c r="M30" s="10">
        <v>27.419999999999998</v>
      </c>
      <c r="N30" s="7">
        <v>128</v>
      </c>
      <c r="O30" s="10">
        <v>372.02</v>
      </c>
      <c r="P30" s="11">
        <f t="shared" si="0"/>
        <v>22.8</v>
      </c>
      <c r="Q30" s="12">
        <f t="shared" si="1"/>
        <v>65.562000000000012</v>
      </c>
      <c r="R30" s="20">
        <f t="shared" si="2"/>
        <v>0.61403508771929827</v>
      </c>
      <c r="S30" s="20">
        <f t="shared" si="2"/>
        <v>0.67432354107562298</v>
      </c>
    </row>
    <row r="31" spans="1:19" ht="30" customHeight="1" x14ac:dyDescent="0.25">
      <c r="A31" s="6" t="s">
        <v>31</v>
      </c>
      <c r="B31" s="8">
        <v>24</v>
      </c>
      <c r="C31" s="13">
        <v>26.94</v>
      </c>
      <c r="D31" s="8">
        <v>34</v>
      </c>
      <c r="E31" s="13">
        <v>93.680000000000021</v>
      </c>
      <c r="F31" s="8">
        <v>41</v>
      </c>
      <c r="G31" s="13">
        <v>27.529999999999998</v>
      </c>
      <c r="H31" s="8">
        <v>51</v>
      </c>
      <c r="I31" s="13">
        <v>165.59000000000003</v>
      </c>
      <c r="J31" s="8">
        <v>48</v>
      </c>
      <c r="K31" s="13">
        <v>54.78</v>
      </c>
      <c r="L31" s="8">
        <v>44</v>
      </c>
      <c r="M31" s="13">
        <v>26.93</v>
      </c>
      <c r="N31" s="8">
        <v>242</v>
      </c>
      <c r="O31" s="13">
        <v>395.45</v>
      </c>
      <c r="P31" s="14">
        <f t="shared" si="0"/>
        <v>43.6</v>
      </c>
      <c r="Q31" s="15">
        <f t="shared" si="1"/>
        <v>73.702000000000012</v>
      </c>
      <c r="R31" s="21">
        <f t="shared" si="2"/>
        <v>0.55045871559633031</v>
      </c>
      <c r="S31" s="21">
        <f t="shared" si="2"/>
        <v>0.36552603728528393</v>
      </c>
    </row>
    <row r="32" spans="1:19" ht="30" customHeight="1" x14ac:dyDescent="0.25">
      <c r="A32" s="6" t="s">
        <v>32</v>
      </c>
      <c r="B32" s="7">
        <v>45</v>
      </c>
      <c r="C32" s="10">
        <v>132.45000000000002</v>
      </c>
      <c r="D32" s="7">
        <v>52</v>
      </c>
      <c r="E32" s="10">
        <v>163.44</v>
      </c>
      <c r="F32" s="7">
        <v>61</v>
      </c>
      <c r="G32" s="10">
        <v>142.38999999999999</v>
      </c>
      <c r="H32" s="7">
        <v>98</v>
      </c>
      <c r="I32" s="10">
        <v>124.02999999999999</v>
      </c>
      <c r="J32" s="7">
        <v>94</v>
      </c>
      <c r="K32" s="10">
        <v>226.98999999999995</v>
      </c>
      <c r="L32" s="7">
        <v>68</v>
      </c>
      <c r="M32" s="10">
        <v>96.84999999999998</v>
      </c>
      <c r="N32" s="7">
        <v>418</v>
      </c>
      <c r="O32" s="10">
        <v>886.14999999999952</v>
      </c>
      <c r="P32" s="11">
        <f t="shared" si="0"/>
        <v>74.599999999999994</v>
      </c>
      <c r="Q32" s="12">
        <f t="shared" si="1"/>
        <v>150.73999999999998</v>
      </c>
      <c r="R32" s="20">
        <f t="shared" si="2"/>
        <v>0.60321715817694377</v>
      </c>
      <c r="S32" s="20">
        <f t="shared" si="2"/>
        <v>0.87866525142629714</v>
      </c>
    </row>
    <row r="33" spans="1:19" ht="30" customHeight="1" x14ac:dyDescent="0.25">
      <c r="A33" s="6" t="s">
        <v>33</v>
      </c>
      <c r="B33" s="8">
        <v>41</v>
      </c>
      <c r="C33" s="13">
        <v>108.05999999999999</v>
      </c>
      <c r="D33" s="8">
        <v>33</v>
      </c>
      <c r="E33" s="13">
        <v>81.72999999999999</v>
      </c>
      <c r="F33" s="8">
        <v>42</v>
      </c>
      <c r="G33" s="13">
        <v>150.25</v>
      </c>
      <c r="H33" s="8">
        <v>51</v>
      </c>
      <c r="I33" s="13">
        <v>192.8</v>
      </c>
      <c r="J33" s="8">
        <v>38</v>
      </c>
      <c r="K33" s="13">
        <v>184.36999999999998</v>
      </c>
      <c r="L33" s="8">
        <v>41</v>
      </c>
      <c r="M33" s="13">
        <v>130.05999999999997</v>
      </c>
      <c r="N33" s="8">
        <v>246</v>
      </c>
      <c r="O33" s="13">
        <v>847.2700000000001</v>
      </c>
      <c r="P33" s="14">
        <f t="shared" si="0"/>
        <v>41</v>
      </c>
      <c r="Q33" s="15">
        <f t="shared" si="1"/>
        <v>147.84199999999998</v>
      </c>
      <c r="R33" s="21">
        <f t="shared" si="2"/>
        <v>1</v>
      </c>
      <c r="S33" s="21">
        <f t="shared" si="2"/>
        <v>0.730915436750044</v>
      </c>
    </row>
    <row r="34" spans="1:19" ht="30" customHeight="1" x14ac:dyDescent="0.25">
      <c r="A34" s="6" t="s">
        <v>34</v>
      </c>
      <c r="B34" s="7">
        <v>110</v>
      </c>
      <c r="C34" s="10">
        <v>744.96999999999991</v>
      </c>
      <c r="D34" s="7">
        <v>196</v>
      </c>
      <c r="E34" s="10">
        <v>832.4000000000002</v>
      </c>
      <c r="F34" s="7">
        <v>176</v>
      </c>
      <c r="G34" s="10">
        <v>752.15999999999974</v>
      </c>
      <c r="H34" s="7">
        <v>202</v>
      </c>
      <c r="I34" s="10">
        <v>1229.4199999999994</v>
      </c>
      <c r="J34" s="7">
        <v>170</v>
      </c>
      <c r="K34" s="10">
        <v>749.74</v>
      </c>
      <c r="L34" s="7">
        <v>149</v>
      </c>
      <c r="M34" s="10">
        <v>459.17999999999995</v>
      </c>
      <c r="N34" s="7">
        <v>1003</v>
      </c>
      <c r="O34" s="10">
        <v>4767.8700000000017</v>
      </c>
      <c r="P34" s="11">
        <f t="shared" si="0"/>
        <v>178.6</v>
      </c>
      <c r="Q34" s="12">
        <f t="shared" si="1"/>
        <v>804.57999999999981</v>
      </c>
      <c r="R34" s="20">
        <f t="shared" si="2"/>
        <v>0.61590145576707733</v>
      </c>
      <c r="S34" s="20">
        <f t="shared" si="2"/>
        <v>0.92591165577071277</v>
      </c>
    </row>
    <row r="35" spans="1:19" ht="30" customHeight="1" x14ac:dyDescent="0.25">
      <c r="A35" s="6" t="s">
        <v>35</v>
      </c>
      <c r="B35" s="8">
        <v>23</v>
      </c>
      <c r="C35" s="13">
        <v>87.890000000000015</v>
      </c>
      <c r="D35" s="8">
        <v>53</v>
      </c>
      <c r="E35" s="13">
        <v>128.94</v>
      </c>
      <c r="F35" s="8">
        <v>27</v>
      </c>
      <c r="G35" s="13">
        <v>58.440000000000005</v>
      </c>
      <c r="H35" s="8">
        <v>66</v>
      </c>
      <c r="I35" s="13">
        <v>129.15</v>
      </c>
      <c r="J35" s="8">
        <v>60</v>
      </c>
      <c r="K35" s="13">
        <v>57.800000000000004</v>
      </c>
      <c r="L35" s="8">
        <v>37</v>
      </c>
      <c r="M35" s="13">
        <v>67.190000000000012</v>
      </c>
      <c r="N35" s="8">
        <v>266</v>
      </c>
      <c r="O35" s="13">
        <v>529.40999999999985</v>
      </c>
      <c r="P35" s="14">
        <f t="shared" si="0"/>
        <v>48.6</v>
      </c>
      <c r="Q35" s="15">
        <f t="shared" si="1"/>
        <v>88.304000000000002</v>
      </c>
      <c r="R35" s="21">
        <f t="shared" si="2"/>
        <v>0.47325102880658437</v>
      </c>
      <c r="S35" s="21">
        <f t="shared" si="2"/>
        <v>0.99531165066135185</v>
      </c>
    </row>
    <row r="36" spans="1:19" ht="30" customHeight="1" x14ac:dyDescent="0.25">
      <c r="A36" s="6" t="s">
        <v>36</v>
      </c>
      <c r="B36" s="7">
        <v>1411</v>
      </c>
      <c r="C36" s="10">
        <v>13521.030000000013</v>
      </c>
      <c r="D36" s="7">
        <v>1762</v>
      </c>
      <c r="E36" s="10">
        <v>11089.210000000023</v>
      </c>
      <c r="F36" s="7">
        <v>1697</v>
      </c>
      <c r="G36" s="10">
        <v>9464.9900000000016</v>
      </c>
      <c r="H36" s="7">
        <v>1985</v>
      </c>
      <c r="I36" s="10">
        <v>9304.2800000000334</v>
      </c>
      <c r="J36" s="7">
        <v>1840</v>
      </c>
      <c r="K36" s="10">
        <v>6523.2600000000111</v>
      </c>
      <c r="L36" s="7">
        <v>1488</v>
      </c>
      <c r="M36" s="10">
        <v>4860.5900000000165</v>
      </c>
      <c r="N36" s="7">
        <v>10183</v>
      </c>
      <c r="O36" s="10">
        <v>54763.359999999884</v>
      </c>
      <c r="P36" s="11">
        <f t="shared" si="0"/>
        <v>1754.4</v>
      </c>
      <c r="Q36" s="12">
        <f t="shared" si="1"/>
        <v>8248.4660000000185</v>
      </c>
      <c r="R36" s="20">
        <f t="shared" si="2"/>
        <v>0.80426356589147285</v>
      </c>
      <c r="S36" s="20">
        <f t="shared" si="2"/>
        <v>1.6392175223853724</v>
      </c>
    </row>
    <row r="37" spans="1:19" ht="30" customHeight="1" x14ac:dyDescent="0.25">
      <c r="A37" s="6" t="s">
        <v>37</v>
      </c>
      <c r="B37" s="8">
        <v>263</v>
      </c>
      <c r="C37" s="13">
        <v>2480.6399999999994</v>
      </c>
      <c r="D37" s="8">
        <v>291</v>
      </c>
      <c r="E37" s="13">
        <v>1051.4499999999994</v>
      </c>
      <c r="F37" s="8">
        <v>248</v>
      </c>
      <c r="G37" s="13">
        <v>699.6899999999996</v>
      </c>
      <c r="H37" s="8">
        <v>307</v>
      </c>
      <c r="I37" s="13">
        <v>1354.6699999999994</v>
      </c>
      <c r="J37" s="8">
        <v>255</v>
      </c>
      <c r="K37" s="13">
        <v>626.14999999999975</v>
      </c>
      <c r="L37" s="8">
        <v>221</v>
      </c>
      <c r="M37" s="13">
        <v>698.48</v>
      </c>
      <c r="N37" s="8">
        <v>1585</v>
      </c>
      <c r="O37" s="13">
        <v>6911.0800000000127</v>
      </c>
      <c r="P37" s="14">
        <f t="shared" si="0"/>
        <v>264.39999999999998</v>
      </c>
      <c r="Q37" s="15">
        <f t="shared" si="1"/>
        <v>886.08799999999974</v>
      </c>
      <c r="R37" s="21">
        <f t="shared" si="2"/>
        <v>0.99470499243570354</v>
      </c>
      <c r="S37" s="21">
        <f t="shared" si="2"/>
        <v>2.7995413548090031</v>
      </c>
    </row>
    <row r="38" spans="1:19" ht="30" customHeight="1" x14ac:dyDescent="0.25">
      <c r="A38" s="6" t="s">
        <v>38</v>
      </c>
      <c r="B38" s="7">
        <v>9</v>
      </c>
      <c r="C38" s="10">
        <v>22.229999999999997</v>
      </c>
      <c r="D38" s="7">
        <v>7</v>
      </c>
      <c r="E38" s="10">
        <v>1.6500000000000001</v>
      </c>
      <c r="F38" s="7">
        <v>12</v>
      </c>
      <c r="G38" s="10">
        <v>15.06</v>
      </c>
      <c r="H38" s="7">
        <v>8</v>
      </c>
      <c r="I38" s="10">
        <v>2.7199999999999998</v>
      </c>
      <c r="J38" s="7">
        <v>10</v>
      </c>
      <c r="K38" s="10">
        <v>8.2800000000000011</v>
      </c>
      <c r="L38" s="7">
        <v>10</v>
      </c>
      <c r="M38" s="10">
        <v>27.42</v>
      </c>
      <c r="N38" s="7">
        <v>56</v>
      </c>
      <c r="O38" s="10">
        <v>77.360000000000014</v>
      </c>
      <c r="P38" s="11">
        <f t="shared" si="0"/>
        <v>9.4</v>
      </c>
      <c r="Q38" s="12">
        <f t="shared" si="1"/>
        <v>11.026</v>
      </c>
      <c r="R38" s="20">
        <f t="shared" si="2"/>
        <v>0.95744680851063824</v>
      </c>
      <c r="S38" s="20">
        <f t="shared" si="2"/>
        <v>2.0161436604389622</v>
      </c>
    </row>
    <row r="39" spans="1:19" ht="30" customHeight="1" x14ac:dyDescent="0.25">
      <c r="A39" s="6" t="s">
        <v>39</v>
      </c>
      <c r="B39" s="8">
        <v>169</v>
      </c>
      <c r="C39" s="13">
        <v>960.4000000000002</v>
      </c>
      <c r="D39" s="8">
        <v>239</v>
      </c>
      <c r="E39" s="13">
        <v>428.7399999999999</v>
      </c>
      <c r="F39" s="8">
        <v>276</v>
      </c>
      <c r="G39" s="13">
        <v>437.96999999999986</v>
      </c>
      <c r="H39" s="8">
        <v>300</v>
      </c>
      <c r="I39" s="13">
        <v>620.4799999999999</v>
      </c>
      <c r="J39" s="8">
        <v>294</v>
      </c>
      <c r="K39" s="13">
        <v>644.10999999999945</v>
      </c>
      <c r="L39" s="8">
        <v>262</v>
      </c>
      <c r="M39" s="13">
        <v>459.99999999999972</v>
      </c>
      <c r="N39" s="8">
        <v>1540</v>
      </c>
      <c r="O39" s="13">
        <v>3551.700000000008</v>
      </c>
      <c r="P39" s="14">
        <f t="shared" si="0"/>
        <v>274.2</v>
      </c>
      <c r="Q39" s="15">
        <f t="shared" si="1"/>
        <v>518.25999999999976</v>
      </c>
      <c r="R39" s="21">
        <f t="shared" si="2"/>
        <v>0.61633843909555075</v>
      </c>
      <c r="S39" s="21">
        <f t="shared" si="2"/>
        <v>1.8531239146374419</v>
      </c>
    </row>
    <row r="40" spans="1:19" ht="30" customHeight="1" x14ac:dyDescent="0.25">
      <c r="A40" s="6" t="s">
        <v>40</v>
      </c>
      <c r="B40" s="7">
        <v>15</v>
      </c>
      <c r="C40" s="10">
        <v>64.2</v>
      </c>
      <c r="D40" s="7">
        <v>23</v>
      </c>
      <c r="E40" s="10">
        <v>19.920000000000005</v>
      </c>
      <c r="F40" s="7">
        <v>17</v>
      </c>
      <c r="G40" s="10">
        <v>22.990000000000002</v>
      </c>
      <c r="H40" s="7">
        <v>54</v>
      </c>
      <c r="I40" s="10">
        <v>114.83999999999997</v>
      </c>
      <c r="J40" s="7">
        <v>41</v>
      </c>
      <c r="K40" s="10">
        <v>52.51</v>
      </c>
      <c r="L40" s="7">
        <v>43</v>
      </c>
      <c r="M40" s="10">
        <v>17.139999999999993</v>
      </c>
      <c r="N40" s="7">
        <v>193</v>
      </c>
      <c r="O40" s="10">
        <v>291.60000000000008</v>
      </c>
      <c r="P40" s="11">
        <f t="shared" si="0"/>
        <v>35.6</v>
      </c>
      <c r="Q40" s="12">
        <f t="shared" si="1"/>
        <v>45.48</v>
      </c>
      <c r="R40" s="20">
        <f t="shared" si="2"/>
        <v>0.42134831460674155</v>
      </c>
      <c r="S40" s="20">
        <f t="shared" si="2"/>
        <v>1.411609498680739</v>
      </c>
    </row>
    <row r="41" spans="1:19" ht="30" customHeight="1" x14ac:dyDescent="0.25">
      <c r="A41" s="6" t="s">
        <v>41</v>
      </c>
      <c r="B41" s="8">
        <v>152</v>
      </c>
      <c r="C41" s="13">
        <v>516.79000000000008</v>
      </c>
      <c r="D41" s="8">
        <v>181</v>
      </c>
      <c r="E41" s="13">
        <v>434.41000000000014</v>
      </c>
      <c r="F41" s="8">
        <v>196</v>
      </c>
      <c r="G41" s="13">
        <v>394.72999999999996</v>
      </c>
      <c r="H41" s="8">
        <v>178</v>
      </c>
      <c r="I41" s="13">
        <v>282.33999999999992</v>
      </c>
      <c r="J41" s="8">
        <v>195</v>
      </c>
      <c r="K41" s="13">
        <v>356.16999999999985</v>
      </c>
      <c r="L41" s="8">
        <v>158</v>
      </c>
      <c r="M41" s="13">
        <v>1218.1999999999989</v>
      </c>
      <c r="N41" s="8">
        <v>1060</v>
      </c>
      <c r="O41" s="13">
        <v>3202.640000000004</v>
      </c>
      <c r="P41" s="14">
        <f t="shared" si="0"/>
        <v>181.6</v>
      </c>
      <c r="Q41" s="15">
        <f t="shared" si="1"/>
        <v>537.16999999999973</v>
      </c>
      <c r="R41" s="21">
        <f t="shared" si="2"/>
        <v>0.83700440528634368</v>
      </c>
      <c r="S41" s="21">
        <f t="shared" si="2"/>
        <v>0.96206042779753209</v>
      </c>
    </row>
    <row r="42" spans="1:19" ht="30" customHeight="1" x14ac:dyDescent="0.25">
      <c r="A42" s="6" t="s">
        <v>42</v>
      </c>
      <c r="B42" s="7">
        <v>380</v>
      </c>
      <c r="C42" s="10">
        <v>1550.8699999999981</v>
      </c>
      <c r="D42" s="7">
        <v>435</v>
      </c>
      <c r="E42" s="10">
        <v>1075.5199999999988</v>
      </c>
      <c r="F42" s="7">
        <v>468</v>
      </c>
      <c r="G42" s="10">
        <v>1410.9699999999978</v>
      </c>
      <c r="H42" s="7">
        <v>464</v>
      </c>
      <c r="I42" s="10">
        <v>1093.3399999999981</v>
      </c>
      <c r="J42" s="7">
        <v>439</v>
      </c>
      <c r="K42" s="10">
        <v>1429.4999999999982</v>
      </c>
      <c r="L42" s="7">
        <v>374</v>
      </c>
      <c r="M42" s="10">
        <v>732.91999999999916</v>
      </c>
      <c r="N42" s="7">
        <v>2560</v>
      </c>
      <c r="O42" s="10">
        <v>7293.1200000000254</v>
      </c>
      <c r="P42" s="11">
        <f t="shared" si="0"/>
        <v>436</v>
      </c>
      <c r="Q42" s="12">
        <f t="shared" si="1"/>
        <v>1148.4499999999985</v>
      </c>
      <c r="R42" s="20">
        <f t="shared" si="2"/>
        <v>0.87155963302752293</v>
      </c>
      <c r="S42" s="20">
        <f t="shared" si="2"/>
        <v>1.3504027167051245</v>
      </c>
    </row>
    <row r="43" spans="1:19" ht="30" customHeight="1" x14ac:dyDescent="0.25">
      <c r="A43" s="6" t="s">
        <v>43</v>
      </c>
      <c r="B43" s="8">
        <v>43</v>
      </c>
      <c r="C43" s="13">
        <v>57.980000000000004</v>
      </c>
      <c r="D43" s="8">
        <v>51</v>
      </c>
      <c r="E43" s="13">
        <v>85.320000000000007</v>
      </c>
      <c r="F43" s="8">
        <v>63</v>
      </c>
      <c r="G43" s="13">
        <v>52.180000000000014</v>
      </c>
      <c r="H43" s="8">
        <v>35</v>
      </c>
      <c r="I43" s="13">
        <v>212.16000000000003</v>
      </c>
      <c r="J43" s="8">
        <v>32</v>
      </c>
      <c r="K43" s="13">
        <v>68.810000000000016</v>
      </c>
      <c r="L43" s="8">
        <v>42</v>
      </c>
      <c r="M43" s="13">
        <v>128.72999999999996</v>
      </c>
      <c r="N43" s="8">
        <v>266</v>
      </c>
      <c r="O43" s="13">
        <v>605.17999999999995</v>
      </c>
      <c r="P43" s="14">
        <f t="shared" si="0"/>
        <v>44.6</v>
      </c>
      <c r="Q43" s="15">
        <f t="shared" si="1"/>
        <v>109.44000000000001</v>
      </c>
      <c r="R43" s="21">
        <f t="shared" si="2"/>
        <v>0.9641255605381166</v>
      </c>
      <c r="S43" s="21">
        <f t="shared" si="2"/>
        <v>0.52978801169590639</v>
      </c>
    </row>
    <row r="44" spans="1:19" ht="30" customHeight="1" x14ac:dyDescent="0.25">
      <c r="A44" s="6" t="s">
        <v>44</v>
      </c>
      <c r="B44" s="7">
        <v>49</v>
      </c>
      <c r="C44" s="10">
        <v>83.59</v>
      </c>
      <c r="D44" s="7">
        <v>62</v>
      </c>
      <c r="E44" s="10">
        <v>97.76</v>
      </c>
      <c r="F44" s="7">
        <v>67</v>
      </c>
      <c r="G44" s="10">
        <v>64.909999999999982</v>
      </c>
      <c r="H44" s="7">
        <v>80</v>
      </c>
      <c r="I44" s="10">
        <v>84.08</v>
      </c>
      <c r="J44" s="7">
        <v>98</v>
      </c>
      <c r="K44" s="10">
        <v>106.61999999999999</v>
      </c>
      <c r="L44" s="7">
        <v>54</v>
      </c>
      <c r="M44" s="10">
        <v>50.330000000000005</v>
      </c>
      <c r="N44" s="7">
        <v>410</v>
      </c>
      <c r="O44" s="10">
        <v>487.28999999999985</v>
      </c>
      <c r="P44" s="11">
        <f t="shared" si="0"/>
        <v>72.2</v>
      </c>
      <c r="Q44" s="12">
        <f t="shared" si="1"/>
        <v>80.739999999999995</v>
      </c>
      <c r="R44" s="20">
        <f t="shared" si="2"/>
        <v>0.67867036011080328</v>
      </c>
      <c r="S44" s="20">
        <f t="shared" si="2"/>
        <v>1.0352984889769632</v>
      </c>
    </row>
    <row r="45" spans="1:19" ht="30" customHeight="1" x14ac:dyDescent="0.25">
      <c r="A45" s="6" t="s">
        <v>45</v>
      </c>
      <c r="B45" s="8">
        <v>5</v>
      </c>
      <c r="C45" s="13">
        <v>21.83</v>
      </c>
      <c r="D45" s="8">
        <v>7</v>
      </c>
      <c r="E45" s="13">
        <v>9.8000000000000007</v>
      </c>
      <c r="F45" s="8">
        <v>15</v>
      </c>
      <c r="G45" s="13">
        <v>27.190000000000005</v>
      </c>
      <c r="H45" s="8">
        <v>9</v>
      </c>
      <c r="I45" s="13">
        <v>18.55</v>
      </c>
      <c r="J45" s="8">
        <v>12</v>
      </c>
      <c r="K45" s="13">
        <v>14.180000000000001</v>
      </c>
      <c r="L45" s="8">
        <v>8</v>
      </c>
      <c r="M45" s="13">
        <v>13.780000000000001</v>
      </c>
      <c r="N45" s="8">
        <v>56</v>
      </c>
      <c r="O45" s="13">
        <v>105.33000000000001</v>
      </c>
      <c r="P45" s="14">
        <f t="shared" si="0"/>
        <v>10.199999999999999</v>
      </c>
      <c r="Q45" s="15">
        <f t="shared" si="1"/>
        <v>16.700000000000003</v>
      </c>
      <c r="R45" s="21">
        <f t="shared" si="2"/>
        <v>0.49019607843137258</v>
      </c>
      <c r="S45" s="21">
        <f t="shared" si="2"/>
        <v>1.3071856287425145</v>
      </c>
    </row>
    <row r="46" spans="1:19" ht="30" customHeight="1" x14ac:dyDescent="0.25">
      <c r="A46" s="6" t="s">
        <v>46</v>
      </c>
      <c r="B46" s="7">
        <v>113</v>
      </c>
      <c r="C46" s="10">
        <v>211.32</v>
      </c>
      <c r="D46" s="7">
        <v>149</v>
      </c>
      <c r="E46" s="10">
        <v>248.92000000000004</v>
      </c>
      <c r="F46" s="7">
        <v>156</v>
      </c>
      <c r="G46" s="10">
        <v>364.18000000000006</v>
      </c>
      <c r="H46" s="7">
        <v>206</v>
      </c>
      <c r="I46" s="10">
        <v>364.85999999999996</v>
      </c>
      <c r="J46" s="7">
        <v>252</v>
      </c>
      <c r="K46" s="10">
        <v>590.57999999999947</v>
      </c>
      <c r="L46" s="7">
        <v>213</v>
      </c>
      <c r="M46" s="10">
        <v>351.3599999999999</v>
      </c>
      <c r="N46" s="7">
        <v>1089</v>
      </c>
      <c r="O46" s="10">
        <v>2131.2199999999957</v>
      </c>
      <c r="P46" s="11">
        <f t="shared" si="0"/>
        <v>195.2</v>
      </c>
      <c r="Q46" s="12">
        <f t="shared" si="1"/>
        <v>383.9799999999999</v>
      </c>
      <c r="R46" s="20">
        <f t="shared" si="2"/>
        <v>0.57889344262295084</v>
      </c>
      <c r="S46" s="20">
        <f t="shared" si="2"/>
        <v>0.55034116360227103</v>
      </c>
    </row>
    <row r="47" spans="1:19" ht="30" customHeight="1" x14ac:dyDescent="0.25">
      <c r="A47" s="6" t="s">
        <v>47</v>
      </c>
      <c r="B47" s="8">
        <v>703</v>
      </c>
      <c r="C47" s="13">
        <v>2789.04</v>
      </c>
      <c r="D47" s="8">
        <v>755</v>
      </c>
      <c r="E47" s="13">
        <v>2167.0399999999959</v>
      </c>
      <c r="F47" s="8">
        <v>817</v>
      </c>
      <c r="G47" s="13">
        <v>2109.1599999999971</v>
      </c>
      <c r="H47" s="8">
        <v>919</v>
      </c>
      <c r="I47" s="13">
        <v>2551.7600000000002</v>
      </c>
      <c r="J47" s="8">
        <v>824</v>
      </c>
      <c r="K47" s="13">
        <v>2736.3700000000031</v>
      </c>
      <c r="L47" s="8">
        <v>747</v>
      </c>
      <c r="M47" s="13">
        <v>2952.2300000000014</v>
      </c>
      <c r="N47" s="8">
        <v>4765</v>
      </c>
      <c r="O47" s="13">
        <v>15305.600000000079</v>
      </c>
      <c r="P47" s="14">
        <f t="shared" si="0"/>
        <v>812.4</v>
      </c>
      <c r="Q47" s="15">
        <f t="shared" si="1"/>
        <v>2503.3119999999994</v>
      </c>
      <c r="R47" s="21">
        <f t="shared" si="2"/>
        <v>0.86533727227966517</v>
      </c>
      <c r="S47" s="21">
        <f t="shared" si="2"/>
        <v>1.1141399873447659</v>
      </c>
    </row>
    <row r="48" spans="1:19" ht="30" customHeight="1" x14ac:dyDescent="0.25">
      <c r="A48" s="6" t="s">
        <v>48</v>
      </c>
      <c r="B48" s="7">
        <v>133</v>
      </c>
      <c r="C48" s="10">
        <v>1133.1000000000001</v>
      </c>
      <c r="D48" s="7">
        <v>168</v>
      </c>
      <c r="E48" s="10">
        <v>1128.4799999999998</v>
      </c>
      <c r="F48" s="7">
        <v>193</v>
      </c>
      <c r="G48" s="10">
        <v>951.26999999999919</v>
      </c>
      <c r="H48" s="7">
        <v>191</v>
      </c>
      <c r="I48" s="10">
        <v>685.48999999999978</v>
      </c>
      <c r="J48" s="7">
        <v>215</v>
      </c>
      <c r="K48" s="10">
        <v>1097.2599999999995</v>
      </c>
      <c r="L48" s="7">
        <v>124</v>
      </c>
      <c r="M48" s="10">
        <v>470.3300000000001</v>
      </c>
      <c r="N48" s="7">
        <v>1024</v>
      </c>
      <c r="O48" s="10">
        <v>5465.93</v>
      </c>
      <c r="P48" s="11">
        <f t="shared" si="0"/>
        <v>178.2</v>
      </c>
      <c r="Q48" s="12">
        <f t="shared" si="1"/>
        <v>866.56599999999958</v>
      </c>
      <c r="R48" s="20">
        <f t="shared" si="2"/>
        <v>0.74635241301907973</v>
      </c>
      <c r="S48" s="20">
        <f t="shared" si="2"/>
        <v>1.3075749567834425</v>
      </c>
    </row>
    <row r="49" spans="1:19" ht="30" customHeight="1" x14ac:dyDescent="0.25">
      <c r="A49" s="6" t="s">
        <v>49</v>
      </c>
      <c r="B49" s="8">
        <v>25</v>
      </c>
      <c r="C49" s="13">
        <v>37.119999999999997</v>
      </c>
      <c r="D49" s="8">
        <v>26</v>
      </c>
      <c r="E49" s="13">
        <v>22.15</v>
      </c>
      <c r="F49" s="8">
        <v>26</v>
      </c>
      <c r="G49" s="13">
        <v>61.050000000000004</v>
      </c>
      <c r="H49" s="8">
        <v>25</v>
      </c>
      <c r="I49" s="13">
        <v>43.949999999999996</v>
      </c>
      <c r="J49" s="8">
        <v>21</v>
      </c>
      <c r="K49" s="13">
        <v>78.97999999999999</v>
      </c>
      <c r="L49" s="8">
        <v>19</v>
      </c>
      <c r="M49" s="13">
        <v>60.939999999999991</v>
      </c>
      <c r="N49" s="8">
        <v>142</v>
      </c>
      <c r="O49" s="13">
        <v>304.19000000000005</v>
      </c>
      <c r="P49" s="14">
        <f t="shared" si="0"/>
        <v>23.4</v>
      </c>
      <c r="Q49" s="15">
        <f t="shared" si="1"/>
        <v>53.414000000000001</v>
      </c>
      <c r="R49" s="21">
        <f t="shared" si="2"/>
        <v>1.0683760683760684</v>
      </c>
      <c r="S49" s="21">
        <f t="shared" si="2"/>
        <v>0.69494888980417113</v>
      </c>
    </row>
    <row r="50" spans="1:19" ht="30" customHeight="1" x14ac:dyDescent="0.25">
      <c r="A50" s="6" t="s">
        <v>50</v>
      </c>
      <c r="B50" s="7">
        <v>177</v>
      </c>
      <c r="C50" s="10">
        <v>742.92999999999984</v>
      </c>
      <c r="D50" s="7">
        <v>240</v>
      </c>
      <c r="E50" s="10">
        <v>879.59999999999968</v>
      </c>
      <c r="F50" s="7">
        <v>235</v>
      </c>
      <c r="G50" s="10">
        <v>598.81999999999994</v>
      </c>
      <c r="H50" s="7">
        <v>240</v>
      </c>
      <c r="I50" s="10">
        <v>606.46999999999969</v>
      </c>
      <c r="J50" s="7">
        <v>256</v>
      </c>
      <c r="K50" s="10">
        <v>642.19999999999982</v>
      </c>
      <c r="L50" s="7">
        <v>233</v>
      </c>
      <c r="M50" s="10">
        <v>686.12999999999943</v>
      </c>
      <c r="N50" s="7">
        <v>1381</v>
      </c>
      <c r="O50" s="10">
        <v>4156.1500000000069</v>
      </c>
      <c r="P50" s="11">
        <f t="shared" si="0"/>
        <v>240.8</v>
      </c>
      <c r="Q50" s="12">
        <f t="shared" si="1"/>
        <v>682.64399999999966</v>
      </c>
      <c r="R50" s="20">
        <f t="shared" si="2"/>
        <v>0.73504983388704315</v>
      </c>
      <c r="S50" s="20">
        <f t="shared" si="2"/>
        <v>1.088312502563562</v>
      </c>
    </row>
    <row r="51" spans="1:19" ht="30" customHeight="1" x14ac:dyDescent="0.25">
      <c r="A51" s="6" t="s">
        <v>51</v>
      </c>
      <c r="B51" s="8">
        <v>449</v>
      </c>
      <c r="C51" s="13">
        <v>2983.8200000000015</v>
      </c>
      <c r="D51" s="8">
        <v>480</v>
      </c>
      <c r="E51" s="13">
        <v>1793.2599999999966</v>
      </c>
      <c r="F51" s="8">
        <v>445</v>
      </c>
      <c r="G51" s="13">
        <v>1644.2999999999984</v>
      </c>
      <c r="H51" s="8">
        <v>502</v>
      </c>
      <c r="I51" s="13">
        <v>2183.3199999999997</v>
      </c>
      <c r="J51" s="8">
        <v>432</v>
      </c>
      <c r="K51" s="13">
        <v>1931.6499999999987</v>
      </c>
      <c r="L51" s="8">
        <v>419</v>
      </c>
      <c r="M51" s="13">
        <v>1383.0799999999992</v>
      </c>
      <c r="N51" s="8">
        <v>2727</v>
      </c>
      <c r="O51" s="13">
        <v>11919.430000000068</v>
      </c>
      <c r="P51" s="14">
        <f t="shared" si="0"/>
        <v>455.6</v>
      </c>
      <c r="Q51" s="15">
        <f t="shared" si="1"/>
        <v>1787.1219999999987</v>
      </c>
      <c r="R51" s="21">
        <f t="shared" si="2"/>
        <v>0.98551360842844593</v>
      </c>
      <c r="S51" s="21">
        <f t="shared" si="2"/>
        <v>1.6696230027944392</v>
      </c>
    </row>
    <row r="52" spans="1:19" ht="30" customHeight="1" x14ac:dyDescent="0.25">
      <c r="A52" s="6" t="s">
        <v>52</v>
      </c>
      <c r="B52" s="7">
        <v>2</v>
      </c>
      <c r="C52" s="10">
        <v>7.75</v>
      </c>
      <c r="D52" s="7">
        <v>3</v>
      </c>
      <c r="E52" s="10">
        <v>0.98</v>
      </c>
      <c r="F52" s="7">
        <v>3</v>
      </c>
      <c r="G52" s="10">
        <v>9.4</v>
      </c>
      <c r="H52" s="7">
        <v>7</v>
      </c>
      <c r="I52" s="10">
        <v>4.82</v>
      </c>
      <c r="J52" s="7">
        <v>6</v>
      </c>
      <c r="K52" s="10">
        <v>6.56</v>
      </c>
      <c r="L52" s="7">
        <v>11</v>
      </c>
      <c r="M52" s="10">
        <v>28.92</v>
      </c>
      <c r="N52" s="7">
        <v>32</v>
      </c>
      <c r="O52" s="10">
        <v>58.430000000000007</v>
      </c>
      <c r="P52" s="11">
        <f t="shared" si="0"/>
        <v>6</v>
      </c>
      <c r="Q52" s="12">
        <f t="shared" si="1"/>
        <v>10.136000000000001</v>
      </c>
      <c r="R52" s="20">
        <f t="shared" si="2"/>
        <v>0.33333333333333331</v>
      </c>
      <c r="S52" s="20">
        <f t="shared" si="2"/>
        <v>0.76460142067876868</v>
      </c>
    </row>
    <row r="53" spans="1:19" ht="30" customHeight="1" x14ac:dyDescent="0.25">
      <c r="A53" s="6" t="s">
        <v>53</v>
      </c>
      <c r="B53" s="8">
        <v>105</v>
      </c>
      <c r="C53" s="13">
        <v>282.88999999999993</v>
      </c>
      <c r="D53" s="8">
        <v>131</v>
      </c>
      <c r="E53" s="13">
        <v>163.32000000000002</v>
      </c>
      <c r="F53" s="8">
        <v>140</v>
      </c>
      <c r="G53" s="13">
        <v>247.46999999999997</v>
      </c>
      <c r="H53" s="8">
        <v>205</v>
      </c>
      <c r="I53" s="13">
        <v>248.57000000000005</v>
      </c>
      <c r="J53" s="8">
        <v>131</v>
      </c>
      <c r="K53" s="13">
        <v>153.94999999999999</v>
      </c>
      <c r="L53" s="8">
        <v>93</v>
      </c>
      <c r="M53" s="13">
        <v>152.34000000000006</v>
      </c>
      <c r="N53" s="8">
        <v>805</v>
      </c>
      <c r="O53" s="13">
        <v>1248.5399999999991</v>
      </c>
      <c r="P53" s="14">
        <f t="shared" si="0"/>
        <v>140</v>
      </c>
      <c r="Q53" s="15">
        <f t="shared" si="1"/>
        <v>193.13</v>
      </c>
      <c r="R53" s="21">
        <f t="shared" si="2"/>
        <v>0.75</v>
      </c>
      <c r="S53" s="21">
        <f t="shared" si="2"/>
        <v>1.4647646662869567</v>
      </c>
    </row>
    <row r="54" spans="1:19" ht="30" customHeight="1" x14ac:dyDescent="0.25">
      <c r="A54" s="6" t="s">
        <v>54</v>
      </c>
      <c r="B54" s="7">
        <v>11</v>
      </c>
      <c r="C54" s="10">
        <v>13.030000000000001</v>
      </c>
      <c r="D54" s="7">
        <v>23</v>
      </c>
      <c r="E54" s="10">
        <v>19.759999999999998</v>
      </c>
      <c r="F54" s="7">
        <v>8</v>
      </c>
      <c r="G54" s="10">
        <v>3</v>
      </c>
      <c r="H54" s="7">
        <v>13</v>
      </c>
      <c r="I54" s="10">
        <v>22.740000000000002</v>
      </c>
      <c r="J54" s="7">
        <v>8</v>
      </c>
      <c r="K54" s="10">
        <v>9.17</v>
      </c>
      <c r="L54" s="7">
        <v>13</v>
      </c>
      <c r="M54" s="10">
        <v>49.899999999999991</v>
      </c>
      <c r="N54" s="7">
        <v>76</v>
      </c>
      <c r="O54" s="10">
        <v>117.59999999999998</v>
      </c>
      <c r="P54" s="11">
        <f t="shared" si="0"/>
        <v>13</v>
      </c>
      <c r="Q54" s="12">
        <f t="shared" si="1"/>
        <v>20.913999999999998</v>
      </c>
      <c r="R54" s="20">
        <f t="shared" si="2"/>
        <v>0.84615384615384615</v>
      </c>
      <c r="S54" s="20">
        <f t="shared" si="2"/>
        <v>0.62302763698957653</v>
      </c>
    </row>
    <row r="55" spans="1:19" ht="30" customHeight="1" x14ac:dyDescent="0.25">
      <c r="A55" s="6" t="s">
        <v>55</v>
      </c>
      <c r="B55" s="8">
        <v>11951</v>
      </c>
      <c r="C55" s="13">
        <v>113589.99999999975</v>
      </c>
      <c r="D55" s="8">
        <v>14796</v>
      </c>
      <c r="E55" s="13">
        <v>84918.410000000105</v>
      </c>
      <c r="F55" s="8">
        <v>14740</v>
      </c>
      <c r="G55" s="13">
        <v>77692.120000000374</v>
      </c>
      <c r="H55" s="8">
        <v>16613</v>
      </c>
      <c r="I55" s="13">
        <v>85930.319999999832</v>
      </c>
      <c r="J55" s="8">
        <v>15652</v>
      </c>
      <c r="K55" s="13">
        <v>72655.28999999979</v>
      </c>
      <c r="L55" s="8">
        <v>13073</v>
      </c>
      <c r="M55" s="13">
        <v>49299.069999999694</v>
      </c>
      <c r="N55" s="8">
        <v>86825</v>
      </c>
      <c r="O55" s="13">
        <v>484085.21000001288</v>
      </c>
      <c r="P55" s="14">
        <f t="shared" si="0"/>
        <v>14974.8</v>
      </c>
      <c r="Q55" s="15">
        <f t="shared" si="1"/>
        <v>74099.041999999972</v>
      </c>
      <c r="R55" s="21">
        <f t="shared" si="2"/>
        <v>0.79807409781766703</v>
      </c>
      <c r="S55" s="21">
        <f t="shared" si="2"/>
        <v>1.5329482937174788</v>
      </c>
    </row>
    <row r="57" spans="1:19" ht="24" x14ac:dyDescent="0.25">
      <c r="A57" s="33" t="s">
        <v>69</v>
      </c>
    </row>
  </sheetData>
  <mergeCells count="27">
    <mergeCell ref="P1:Q1"/>
    <mergeCell ref="P2:P3"/>
    <mergeCell ref="S2:S3"/>
    <mergeCell ref="R2:R3"/>
    <mergeCell ref="R1:S1"/>
    <mergeCell ref="Q2:Q3"/>
    <mergeCell ref="G2:G3"/>
    <mergeCell ref="B1:C1"/>
    <mergeCell ref="D1:E1"/>
    <mergeCell ref="F1:G1"/>
    <mergeCell ref="H1:I1"/>
    <mergeCell ref="B2:B3"/>
    <mergeCell ref="C2:C3"/>
    <mergeCell ref="D2:D3"/>
    <mergeCell ref="E2:E3"/>
    <mergeCell ref="F2:F3"/>
    <mergeCell ref="O2:O3"/>
    <mergeCell ref="J1:K1"/>
    <mergeCell ref="L1:M1"/>
    <mergeCell ref="N1:O1"/>
    <mergeCell ref="H2:H3"/>
    <mergeCell ref="I2:I3"/>
    <mergeCell ref="J2:J3"/>
    <mergeCell ref="K2:K3"/>
    <mergeCell ref="L2:L3"/>
    <mergeCell ref="M2:M3"/>
    <mergeCell ref="N2:N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Dollars 2013-18</vt:lpstr>
      <vt:lpstr>Deals 2013-18</vt:lpstr>
      <vt:lpstr>Deals &amp; Dollars 2013-18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PitchBook</dc:creator>
  <cp:lastModifiedBy>robk</cp:lastModifiedBy>
  <dcterms:created xsi:type="dcterms:W3CDTF">2009-10-26T13:55:21Z</dcterms:created>
  <dcterms:modified xsi:type="dcterms:W3CDTF">2019-01-24T19:42:30Z</dcterms:modified>
</cp:coreProperties>
</file>