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620" activeTab="2"/>
  </bookViews>
  <sheets>
    <sheet name="HigherED % Change 2010-2015 " sheetId="1" r:id="rId1"/>
    <sheet name="GDP by State" sheetId="5" r:id="rId2"/>
    <sheet name="Analysis" sheetId="6" r:id="rId3"/>
    <sheet name="Sheet2" sheetId="8" r:id="rId4"/>
    <sheet name="Sheet1" sheetId="7" r:id="rId5"/>
  </sheets>
  <definedNames>
    <definedName name="_xlnm._FilterDatabase" localSheetId="0" hidden="1">'HigherED % Change 2010-2015 '!$A$4:$F$55</definedName>
    <definedName name="_xlnm.Print_Area" localSheetId="0">'HigherED % Change 2010-2015 '!$A$1:$F$59</definedName>
  </definedNames>
  <calcPr calcId="162913"/>
</workbook>
</file>

<file path=xl/calcChain.xml><?xml version="1.0" encoding="utf-8"?>
<calcChain xmlns="http://schemas.openxmlformats.org/spreadsheetml/2006/main">
  <c r="N4" i="6" l="1"/>
  <c r="N5" i="6"/>
  <c r="N6" i="6"/>
  <c r="N7" i="6"/>
  <c r="N8" i="6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M4" i="6"/>
  <c r="M5" i="6"/>
  <c r="M6" i="6"/>
  <c r="M7" i="6"/>
  <c r="M8" i="6"/>
  <c r="M9" i="6"/>
  <c r="M10" i="6"/>
  <c r="M11" i="6"/>
  <c r="M12" i="6"/>
  <c r="M13" i="6"/>
  <c r="M14" i="6"/>
  <c r="M15" i="6"/>
  <c r="M16" i="6"/>
  <c r="M17" i="6"/>
  <c r="M18" i="6"/>
  <c r="M19" i="6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L4" i="6"/>
  <c r="L5" i="6"/>
  <c r="L6" i="6"/>
  <c r="L7" i="6"/>
  <c r="L8" i="6"/>
  <c r="L9" i="6"/>
  <c r="L10" i="6"/>
  <c r="L11" i="6"/>
  <c r="L12" i="6"/>
  <c r="L13" i="6"/>
  <c r="L14" i="6"/>
  <c r="L15" i="6"/>
  <c r="L16" i="6"/>
  <c r="L17" i="6"/>
  <c r="L18" i="6"/>
  <c r="L19" i="6"/>
  <c r="L20" i="6"/>
  <c r="L21" i="6"/>
  <c r="L22" i="6"/>
  <c r="L23" i="6"/>
  <c r="L24" i="6"/>
  <c r="L25" i="6"/>
  <c r="L26" i="6"/>
  <c r="L27" i="6"/>
  <c r="L28" i="6"/>
  <c r="L29" i="6"/>
  <c r="L30" i="6"/>
  <c r="L31" i="6"/>
  <c r="L32" i="6"/>
  <c r="L33" i="6"/>
  <c r="L34" i="6"/>
  <c r="L35" i="6"/>
  <c r="L36" i="6"/>
  <c r="L37" i="6"/>
  <c r="L38" i="6"/>
  <c r="L39" i="6"/>
  <c r="L40" i="6"/>
  <c r="L41" i="6"/>
  <c r="L42" i="6"/>
  <c r="L43" i="6"/>
  <c r="L44" i="6"/>
  <c r="L45" i="6"/>
  <c r="L46" i="6"/>
  <c r="L47" i="6"/>
  <c r="L48" i="6"/>
  <c r="L49" i="6"/>
  <c r="L50" i="6"/>
  <c r="L51" i="6"/>
  <c r="L52" i="6"/>
  <c r="L53" i="6"/>
  <c r="K4" i="6"/>
  <c r="K5" i="6"/>
  <c r="K6" i="6"/>
  <c r="K7" i="6"/>
  <c r="K8" i="6"/>
  <c r="K9" i="6"/>
  <c r="K10" i="6"/>
  <c r="K11" i="6"/>
  <c r="K12" i="6"/>
  <c r="K13" i="6"/>
  <c r="K14" i="6"/>
  <c r="K15" i="6"/>
  <c r="K16" i="6"/>
  <c r="K17" i="6"/>
  <c r="K18" i="6"/>
  <c r="K19" i="6"/>
  <c r="K20" i="6"/>
  <c r="K21" i="6"/>
  <c r="K22" i="6"/>
  <c r="K23" i="6"/>
  <c r="K24" i="6"/>
  <c r="K25" i="6"/>
  <c r="K26" i="6"/>
  <c r="K27" i="6"/>
  <c r="K28" i="6"/>
  <c r="K29" i="6"/>
  <c r="K30" i="6"/>
  <c r="K31" i="6"/>
  <c r="K32" i="6"/>
  <c r="K33" i="6"/>
  <c r="K34" i="6"/>
  <c r="K35" i="6"/>
  <c r="K36" i="6"/>
  <c r="K37" i="6"/>
  <c r="K38" i="6"/>
  <c r="K39" i="6"/>
  <c r="K40" i="6"/>
  <c r="K41" i="6"/>
  <c r="K42" i="6"/>
  <c r="K43" i="6"/>
  <c r="K44" i="6"/>
  <c r="K45" i="6"/>
  <c r="K46" i="6"/>
  <c r="K47" i="6"/>
  <c r="K48" i="6"/>
  <c r="K49" i="6"/>
  <c r="K50" i="6"/>
  <c r="K51" i="6"/>
  <c r="K52" i="6"/>
  <c r="K53" i="6"/>
  <c r="N3" i="6"/>
  <c r="M3" i="6"/>
  <c r="L3" i="6"/>
  <c r="K3" i="6"/>
  <c r="F53" i="1" l="1"/>
  <c r="F19" i="1"/>
  <c r="F46" i="1"/>
  <c r="F17" i="1"/>
  <c r="F18" i="1"/>
  <c r="F52" i="1"/>
  <c r="F33" i="1"/>
  <c r="F7" i="1"/>
  <c r="F26" i="1"/>
  <c r="F54" i="1"/>
  <c r="F31" i="1"/>
  <c r="F39" i="1"/>
  <c r="F8" i="1"/>
  <c r="F30" i="1"/>
  <c r="F37" i="1"/>
  <c r="F15" i="1"/>
  <c r="F45" i="1"/>
  <c r="F11" i="1"/>
  <c r="F6" i="1"/>
  <c r="F42" i="1"/>
  <c r="F24" i="1"/>
  <c r="F41" i="1"/>
  <c r="F49" i="1"/>
  <c r="F38" i="1"/>
  <c r="F48" i="1"/>
  <c r="F25" i="1"/>
  <c r="F40" i="1"/>
  <c r="F27" i="1"/>
  <c r="F13" i="1"/>
  <c r="F10" i="1"/>
  <c r="F9" i="1"/>
  <c r="F55" i="1"/>
  <c r="F32" i="1"/>
  <c r="F35" i="1"/>
  <c r="F34" i="1"/>
  <c r="F29" i="1"/>
  <c r="F20" i="1"/>
  <c r="F14" i="1"/>
  <c r="F51" i="1"/>
  <c r="F43" i="1"/>
  <c r="F16" i="1"/>
  <c r="F12" i="1"/>
  <c r="F36" i="1"/>
  <c r="F47" i="1"/>
  <c r="F22" i="1"/>
  <c r="F21" i="1"/>
  <c r="F5" i="1"/>
  <c r="F44" i="1"/>
  <c r="F23" i="1"/>
  <c r="F50" i="1"/>
  <c r="F28" i="1"/>
  <c r="F4" i="1"/>
  <c r="E53" i="1"/>
  <c r="E19" i="1"/>
  <c r="E46" i="1"/>
  <c r="E17" i="1"/>
  <c r="E18" i="1"/>
  <c r="E52" i="1"/>
  <c r="E33" i="1"/>
  <c r="E7" i="1"/>
  <c r="E26" i="1"/>
  <c r="E54" i="1"/>
  <c r="E31" i="1"/>
  <c r="E39" i="1"/>
  <c r="E8" i="1"/>
  <c r="E30" i="1"/>
  <c r="E37" i="1"/>
  <c r="E15" i="1"/>
  <c r="E45" i="1"/>
  <c r="E11" i="1"/>
  <c r="E6" i="1"/>
  <c r="E42" i="1"/>
  <c r="E24" i="1"/>
  <c r="E41" i="1"/>
  <c r="E49" i="1"/>
  <c r="E38" i="1"/>
  <c r="E48" i="1"/>
  <c r="E25" i="1"/>
  <c r="E40" i="1"/>
  <c r="E27" i="1"/>
  <c r="E13" i="1"/>
  <c r="E10" i="1"/>
  <c r="E9" i="1"/>
  <c r="E55" i="1"/>
  <c r="E32" i="1"/>
  <c r="E35" i="1"/>
  <c r="E34" i="1"/>
  <c r="E29" i="1"/>
  <c r="E20" i="1"/>
  <c r="E14" i="1"/>
  <c r="E51" i="1"/>
  <c r="E43" i="1"/>
  <c r="E16" i="1"/>
  <c r="E12" i="1"/>
  <c r="E36" i="1"/>
  <c r="E47" i="1"/>
  <c r="E22" i="1"/>
  <c r="E21" i="1"/>
  <c r="E5" i="1"/>
  <c r="E44" i="1"/>
  <c r="E23" i="1"/>
  <c r="E50" i="1"/>
  <c r="E28" i="1"/>
  <c r="E4" i="1"/>
  <c r="Q57" i="1"/>
</calcChain>
</file>

<file path=xl/sharedStrings.xml><?xml version="1.0" encoding="utf-8"?>
<sst xmlns="http://schemas.openxmlformats.org/spreadsheetml/2006/main" count="354" uniqueCount="194">
  <si>
    <t>(Dollars in thousands)</t>
  </si>
  <si>
    <t>State</t>
  </si>
  <si>
    <t>United States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</si>
  <si>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</si>
  <si>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</si>
  <si>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</si>
  <si>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</si>
  <si>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</si>
  <si>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</si>
  <si>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</si>
  <si>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</si>
  <si>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</si>
  <si>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</si>
  <si>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</si>
  <si>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</si>
  <si>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</si>
  <si>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</si>
  <si>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</si>
  <si>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</si>
  <si>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</si>
  <si>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</si>
  <si>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</si>
  <si>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</si>
  <si>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</si>
  <si>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</si>
  <si>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</si>
  <si>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</si>
  <si>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</si>
  <si>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</si>
  <si>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</si>
  <si>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</si>
  <si>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</si>
  <si>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</si>
  <si>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</si>
  <si>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</si>
  <si>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</si>
  <si>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</si>
  <si>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</si>
  <si>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</si>
  <si>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</si>
  <si>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</si>
  <si>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</si>
  <si>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</si>
  <si>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</si>
  <si>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</si>
  <si>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</si>
  <si>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</si>
  <si>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</si>
  <si>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</si>
  <si>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</si>
  <si>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</si>
  <si>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</si>
  <si>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</si>
  <si>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</si>
  <si>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SOURCE: National Science Foundation, National Center for Science and Engineering Statistics, Higher Education Research and Development Survey.</t>
  </si>
  <si>
    <t>(https://ncsesdata.nsf.gov/herd/2015/html/HERD2015_DST_62.html)</t>
  </si>
  <si>
    <t>Prepared by SSTI</t>
  </si>
  <si>
    <t>Percent Change 2015-2016</t>
  </si>
  <si>
    <t>Percent Change 2011-2016</t>
  </si>
  <si>
    <t>Higher education R&amp;D expenditures, by state: FYs 2011–16 with Percent Change</t>
  </si>
  <si>
    <t>2011</t>
  </si>
  <si>
    <t>2015</t>
  </si>
  <si>
    <t>2016</t>
  </si>
  <si>
    <t>Area</t>
  </si>
  <si>
    <t xml:space="preserve">  Last updated: November 21, 2017 -- revised statistics for 2014-2016.</t>
  </si>
  <si>
    <t>Note-- Per capita real GDP statistics for 2010-2016 reflect Census Bureau midyear population estimates available as of December 2016.</t>
  </si>
  <si>
    <t>Note-- NAICS Industry detail is based on the 2007 North American Industry Classification System (NAICS).</t>
  </si>
  <si>
    <t>Legend / Footnotes:</t>
  </si>
  <si>
    <t>56000</t>
  </si>
  <si>
    <t>55000</t>
  </si>
  <si>
    <t>54000</t>
  </si>
  <si>
    <t>53000</t>
  </si>
  <si>
    <t>51000</t>
  </si>
  <si>
    <t>50000</t>
  </si>
  <si>
    <t>49000</t>
  </si>
  <si>
    <t>48000</t>
  </si>
  <si>
    <t>47000</t>
  </si>
  <si>
    <t>46000</t>
  </si>
  <si>
    <t>45000</t>
  </si>
  <si>
    <t>44000</t>
  </si>
  <si>
    <t>42000</t>
  </si>
  <si>
    <t>41000</t>
  </si>
  <si>
    <t>40000</t>
  </si>
  <si>
    <t>39000</t>
  </si>
  <si>
    <t>38000</t>
  </si>
  <si>
    <t>37000</t>
  </si>
  <si>
    <t>36000</t>
  </si>
  <si>
    <t>35000</t>
  </si>
  <si>
    <t>34000</t>
  </si>
  <si>
    <t>33000</t>
  </si>
  <si>
    <t>32000</t>
  </si>
  <si>
    <t>31000</t>
  </si>
  <si>
    <t>30000</t>
  </si>
  <si>
    <t>29000</t>
  </si>
  <si>
    <t>28000</t>
  </si>
  <si>
    <t>27000</t>
  </si>
  <si>
    <t>26000</t>
  </si>
  <si>
    <t>25000</t>
  </si>
  <si>
    <t>24000</t>
  </si>
  <si>
    <t>23000</t>
  </si>
  <si>
    <t>22000</t>
  </si>
  <si>
    <t>21000</t>
  </si>
  <si>
    <t>20000</t>
  </si>
  <si>
    <t>19000</t>
  </si>
  <si>
    <t>18000</t>
  </si>
  <si>
    <t>17000</t>
  </si>
  <si>
    <t>16000</t>
  </si>
  <si>
    <t>15000</t>
  </si>
  <si>
    <t>13000</t>
  </si>
  <si>
    <t>12000</t>
  </si>
  <si>
    <t>11000</t>
  </si>
  <si>
    <t>10000</t>
  </si>
  <si>
    <t>09000</t>
  </si>
  <si>
    <t>08000</t>
  </si>
  <si>
    <t>06000</t>
  </si>
  <si>
    <t>05000</t>
  </si>
  <si>
    <t>04000</t>
  </si>
  <si>
    <t>02000</t>
  </si>
  <si>
    <t>01000</t>
  </si>
  <si>
    <t>Fips</t>
  </si>
  <si>
    <t>All industry total</t>
  </si>
  <si>
    <t>Bureau of Economic Analysis</t>
  </si>
  <si>
    <t>Levels</t>
  </si>
  <si>
    <t>Gross domestic product (GDP) by state (millions of current dollars)</t>
  </si>
  <si>
    <t>2011 HERD per GDP</t>
  </si>
  <si>
    <t>2015 HERD per GDP</t>
  </si>
  <si>
    <t>2016 HERD per GDP</t>
  </si>
  <si>
    <t>Percent Change (HERD/GDP) 2011-2016</t>
  </si>
  <si>
    <t>Rank 5 year change</t>
  </si>
  <si>
    <t>Rank 1 year change</t>
  </si>
  <si>
    <t>Rank 5 year HERD/GDP Change</t>
  </si>
  <si>
    <t>Rank 1 Year HERD/GDP Change</t>
  </si>
  <si>
    <t>Percent Change (HERD/GDP) 2015-2016</t>
  </si>
  <si>
    <t>Rank HERD 2011</t>
  </si>
  <si>
    <t>WY</t>
  </si>
  <si>
    <t>WV</t>
  </si>
  <si>
    <t>WI</t>
  </si>
  <si>
    <t>WA</t>
  </si>
  <si>
    <t>VT</t>
  </si>
  <si>
    <t>VA</t>
  </si>
  <si>
    <t>UT</t>
  </si>
  <si>
    <t>TX</t>
  </si>
  <si>
    <t>TN</t>
  </si>
  <si>
    <t>SD</t>
  </si>
  <si>
    <t>SC</t>
  </si>
  <si>
    <t>RI</t>
  </si>
  <si>
    <t>PA</t>
  </si>
  <si>
    <t>OR</t>
  </si>
  <si>
    <t>OK</t>
  </si>
  <si>
    <t>OH</t>
  </si>
  <si>
    <t>NY</t>
  </si>
  <si>
    <t>NV</t>
  </si>
  <si>
    <t>NM</t>
  </si>
  <si>
    <t>NJ</t>
  </si>
  <si>
    <t>NH</t>
  </si>
  <si>
    <t>NE</t>
  </si>
  <si>
    <t>ND</t>
  </si>
  <si>
    <t>NC</t>
  </si>
  <si>
    <t>MT</t>
  </si>
  <si>
    <t>MS</t>
  </si>
  <si>
    <t>MO</t>
  </si>
  <si>
    <t>MN</t>
  </si>
  <si>
    <t>MI</t>
  </si>
  <si>
    <t>ME</t>
  </si>
  <si>
    <t>MD</t>
  </si>
  <si>
    <t>MA</t>
  </si>
  <si>
    <t>LA</t>
  </si>
  <si>
    <t>KY</t>
  </si>
  <si>
    <t>KS</t>
  </si>
  <si>
    <t>IN</t>
  </si>
  <si>
    <t>IL</t>
  </si>
  <si>
    <t>ID</t>
  </si>
  <si>
    <t>IA</t>
  </si>
  <si>
    <t>HI</t>
  </si>
  <si>
    <t>GA</t>
  </si>
  <si>
    <t>FL</t>
  </si>
  <si>
    <t>DE</t>
  </si>
  <si>
    <t>DC</t>
  </si>
  <si>
    <t>CT</t>
  </si>
  <si>
    <t>CO</t>
  </si>
  <si>
    <t>CA</t>
  </si>
  <si>
    <t>AZ</t>
  </si>
  <si>
    <t>AR</t>
  </si>
  <si>
    <t>AL</t>
  </si>
  <si>
    <t>AK</t>
  </si>
  <si>
    <t>HERD/ GDP</t>
  </si>
  <si>
    <t>HERD</t>
  </si>
  <si>
    <t>GDP</t>
  </si>
  <si>
    <t>HERD/GDP</t>
  </si>
  <si>
    <t>HERD Percent Change</t>
  </si>
  <si>
    <t>HERD/GDP Percent Change</t>
  </si>
  <si>
    <t>Ranks</t>
  </si>
  <si>
    <t>Rank HERD 2016</t>
  </si>
  <si>
    <t>Rank HERD/GDP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</si>
</sst>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indexed="8"/>
      <name val="Calibri"/>
      <family val="2"/>
      <scheme val="minor"/>
    </font>
    <font>
      <b/>
      <sz val="9"/>
      <name val="Arial"/>
    </font>
    <font>
      <b/>
      <sz val="9"/>
      <name val="Arial"/>
      <family val="2"/>
    </font>
    <font>
      <sz val="9"/>
      <color indexed="8"/>
      <name val="Calibri"/>
      <family val="2"/>
      <scheme val="minor"/>
    </font>
    <font>
      <sz val="9"/>
      <name val="Arial"/>
    </font>
    <font>
      <sz val="11"/>
      <color indexed="8"/>
      <name val="Calibri"/>
      <family val="2"/>
      <scheme val="minor"/>
    </font>
    <font>
      <sz val="10"/>
      <name val="Arial"/>
    </font>
    <font>
      <b/>
      <sz val="10"/>
      <color indexed="9"/>
      <name val="Arial"/>
    </font>
    <font>
      <i/>
      <sz val="10"/>
      <name val="Arial"/>
    </font>
    <font>
      <b/>
      <i/>
      <sz val="15"/>
      <name val="Arial"/>
    </font>
    <font>
      <sz val="13"/>
      <name val="Arial"/>
    </font>
    <font>
      <b/>
      <sz val="14"/>
      <name val="Arial"/>
    </font>
    <font>
      <sz val="10"/>
      <color rgb="FFFF0000"/>
      <name val="Arial"/>
      <family val="2"/>
    </font>
    <font>
      <sz val="10"/>
      <color theme="8"/>
      <name val="Arial"/>
      <family val="2"/>
    </font>
    <font>
      <sz val="11"/>
      <color theme="9" tint="-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theme="8" tint="-0.49998474074526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5F5F5"/>
      </patternFill>
    </fill>
    <fill>
      <patternFill patternType="solid">
        <fgColor indexed="56"/>
        <bgColor indexed="23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rgb="FFB2D1FF"/>
      </left>
      <right style="thin">
        <color rgb="FFB2D1FF"/>
      </right>
      <top style="thin">
        <color rgb="FFB2D1FF"/>
      </top>
      <bottom style="thin">
        <color rgb="FFB2D1FF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</borders>
  <cellStyleXfs count="3">
    <xf numFmtId="0" fontId="0" fillId="0" borderId="0"/>
    <xf numFmtId="9" fontId="5" fillId="0" borderId="0" applyFont="0" applyFill="0" applyBorder="0" applyAlignment="0" applyProtection="0"/>
    <xf numFmtId="0" fontId="6" fillId="0" borderId="0"/>
  </cellStyleXfs>
  <cellXfs count="4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left" wrapText="1"/>
    </xf>
    <xf numFmtId="3" fontId="4" fillId="0" borderId="0" xfId="0" applyNumberFormat="1" applyFont="1" applyAlignment="1">
      <alignment horizontal="right"/>
    </xf>
    <xf numFmtId="2" fontId="3" fillId="0" borderId="0" xfId="0" applyNumberFormat="1" applyFont="1"/>
    <xf numFmtId="0" fontId="4" fillId="0" borderId="0" xfId="0" applyFont="1" applyAlignment="1">
      <alignment horizontal="left" wrapText="1" indent="2"/>
    </xf>
    <xf numFmtId="0" fontId="4" fillId="0" borderId="0" xfId="0" applyFont="1" applyAlignment="1">
      <alignment horizontal="left" wrapText="1"/>
    </xf>
    <xf numFmtId="0" fontId="6" fillId="0" borderId="0" xfId="2"/>
    <xf numFmtId="10" fontId="0" fillId="0" borderId="0" xfId="1" applyNumberFormat="1" applyFont="1"/>
    <xf numFmtId="2" fontId="0" fillId="0" borderId="0" xfId="1" applyNumberFormat="1" applyFont="1"/>
    <xf numFmtId="1" fontId="0" fillId="0" borderId="0" xfId="1" applyNumberFormat="1" applyFont="1"/>
    <xf numFmtId="0" fontId="6" fillId="0" borderId="0" xfId="2"/>
    <xf numFmtId="0" fontId="7" fillId="3" borderId="2" xfId="2" applyFont="1" applyFill="1" applyBorder="1" applyAlignment="1">
      <alignment horizontal="center"/>
    </xf>
    <xf numFmtId="0" fontId="14" fillId="0" borderId="0" xfId="0" applyFont="1"/>
    <xf numFmtId="1" fontId="1" fillId="2" borderId="1" xfId="0" applyNumberFormat="1" applyFont="1" applyFill="1" applyBorder="1" applyAlignment="1">
      <alignment horizontal="center" wrapText="1"/>
    </xf>
    <xf numFmtId="1" fontId="4" fillId="0" borderId="0" xfId="0" applyNumberFormat="1" applyFont="1" applyAlignment="1">
      <alignment horizontal="right"/>
    </xf>
    <xf numFmtId="1" fontId="0" fillId="0" borderId="0" xfId="0" applyNumberFormat="1"/>
    <xf numFmtId="0" fontId="12" fillId="0" borderId="0" xfId="2" applyFont="1" applyFill="1" applyBorder="1" applyAlignment="1">
      <alignment horizontal="center" vertical="center" wrapText="1"/>
    </xf>
    <xf numFmtId="0" fontId="13" fillId="0" borderId="0" xfId="2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10" fontId="18" fillId="0" borderId="0" xfId="1" applyNumberFormat="1" applyFont="1" applyAlignment="1">
      <alignment horizontal="center" vertical="center" wrapText="1"/>
    </xf>
    <xf numFmtId="10" fontId="17" fillId="0" borderId="0" xfId="1" applyNumberFormat="1" applyFont="1" applyAlignment="1">
      <alignment horizontal="center" vertical="center" wrapText="1"/>
    </xf>
    <xf numFmtId="2" fontId="16" fillId="0" borderId="0" xfId="1" applyNumberFormat="1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8" fillId="0" borderId="0" xfId="2" applyFont="1" applyAlignment="1">
      <alignment wrapText="1"/>
    </xf>
    <xf numFmtId="0" fontId="6" fillId="0" borderId="0" xfId="2"/>
    <xf numFmtId="0" fontId="11" fillId="0" borderId="0" xfId="2" applyFont="1"/>
    <xf numFmtId="0" fontId="10" fillId="0" borderId="0" xfId="2" applyFont="1"/>
    <xf numFmtId="0" fontId="7" fillId="3" borderId="2" xfId="2" applyFont="1" applyFill="1" applyBorder="1" applyAlignment="1">
      <alignment horizontal="center"/>
    </xf>
    <xf numFmtId="0" fontId="9" fillId="0" borderId="0" xfId="2" applyFont="1" applyAlignment="1">
      <alignment wrapText="1"/>
    </xf>
    <xf numFmtId="0" fontId="7" fillId="3" borderId="0" xfId="2" applyFont="1" applyFill="1" applyBorder="1" applyAlignment="1">
      <alignment horizontal="center" vertical="center" wrapText="1"/>
    </xf>
    <xf numFmtId="0" fontId="7" fillId="3" borderId="3" xfId="2" applyFont="1" applyFill="1" applyBorder="1" applyAlignment="1">
      <alignment horizontal="center" vertical="center" wrapText="1"/>
    </xf>
    <xf numFmtId="0" fontId="15" fillId="9" borderId="0" xfId="0" applyFont="1" applyFill="1" applyAlignment="1">
      <alignment horizontal="center" vertical="center" wrapText="1"/>
    </xf>
    <xf numFmtId="0" fontId="15" fillId="6" borderId="0" xfId="0" applyFont="1" applyFill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10" fontId="15" fillId="8" borderId="0" xfId="1" applyNumberFormat="1" applyFont="1" applyFill="1" applyAlignment="1">
      <alignment horizontal="center" vertical="center" wrapText="1"/>
    </xf>
    <xf numFmtId="10" fontId="15" fillId="7" borderId="0" xfId="1" applyNumberFormat="1" applyFont="1" applyFill="1" applyAlignment="1">
      <alignment horizontal="center" vertical="center" wrapText="1"/>
    </xf>
    <xf numFmtId="2" fontId="15" fillId="4" borderId="0" xfId="1" applyNumberFormat="1" applyFont="1" applyFill="1" applyAlignment="1">
      <alignment horizontal="center" vertical="center" wrapText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9"/>
  <sheetViews>
    <sheetView workbookViewId="0">
      <selection activeCell="H4" sqref="H4"/>
    </sheetView>
  </sheetViews>
  <sheetFormatPr defaultRowHeight="15" x14ac:dyDescent="0.25"/>
  <cols>
    <col min="1" max="1" width="30.42578125" style="4" customWidth="1"/>
    <col min="2" max="4" width="9.85546875" style="4" bestFit="1" customWidth="1"/>
    <col min="5" max="5" width="14.140625" style="4" bestFit="1" customWidth="1"/>
    <col min="6" max="6" width="18.28515625" style="4" customWidth="1"/>
  </cols>
  <sheetData>
    <row r="1" spans="1:6" x14ac:dyDescent="0.25">
      <c r="A1" s="28" t="s">
        <v>59</v>
      </c>
      <c r="B1" s="28"/>
      <c r="C1" s="28"/>
      <c r="D1" s="28"/>
      <c r="E1" s="28"/>
      <c r="F1" s="28"/>
    </row>
    <row r="2" spans="1:6" x14ac:dyDescent="0.25">
      <c r="A2" s="3" t="s">
        <v>0</v>
      </c>
    </row>
    <row r="3" spans="1:6" ht="33" customHeight="1" x14ac:dyDescent="0.25">
      <c r="A3" s="2" t="s">
        <v>1</v>
      </c>
      <c r="B3" s="1">
        <v>2011</v>
      </c>
      <c r="C3" s="1">
        <v>2015</v>
      </c>
      <c r="D3" s="1">
        <v>2016</v>
      </c>
      <c r="E3" s="1" t="s">
        <v>57</v>
      </c>
      <c r="F3" s="1" t="s">
        <v>58</v>
      </c>
    </row>
    <row r="4" spans="1:6" x14ac:dyDescent="0.25">
      <c r="A4" s="5" t="s">
        <v>2</v>
      </c>
      <c r="B4" s="6">
        <v>65274393</v>
      </c>
      <c r="C4" s="6">
        <v>68667801</v>
      </c>
      <c r="D4" s="6">
        <v>71833308</v>
      </c>
      <c r="E4" s="7">
        <f t="shared" ref="E4:E35" si="0">(D4-C4)/C4*100</f>
        <v>4.6098854978623827</v>
      </c>
      <c r="F4" s="7">
        <f t="shared" ref="F4" si="1">SUM(D4-B4)/B4*100</f>
        <v>10.048220593947155</v>
      </c>
    </row>
    <row r="5" spans="1:6" x14ac:dyDescent="0.25">
      <c r="A5" s="8" t="s">
        <v>7</v>
      </c>
      <c r="B5" s="6">
        <v>8225420</v>
      </c>
      <c r="C5" s="6">
        <v>8657121</v>
      </c>
      <c r="D5" s="6">
        <v>8888706</v>
      </c>
      <c r="E5" s="7">
        <f t="shared" si="0"/>
        <v>2.6750810113431478</v>
      </c>
      <c r="F5" s="7">
        <f t="shared" ref="F5:F36" si="2">SUM(D5-B5)/B5*100</f>
        <v>8.0638557058484555</v>
      </c>
    </row>
    <row r="6" spans="1:6" x14ac:dyDescent="0.25">
      <c r="A6" s="8" t="s">
        <v>35</v>
      </c>
      <c r="B6" s="6">
        <v>5288932</v>
      </c>
      <c r="C6" s="6">
        <v>5700230</v>
      </c>
      <c r="D6" s="6">
        <v>6089673</v>
      </c>
      <c r="E6" s="7">
        <f t="shared" si="0"/>
        <v>6.832057653813969</v>
      </c>
      <c r="F6" s="7">
        <f t="shared" si="2"/>
        <v>15.139937514795049</v>
      </c>
    </row>
    <row r="7" spans="1:6" x14ac:dyDescent="0.25">
      <c r="A7" s="8" t="s">
        <v>46</v>
      </c>
      <c r="B7" s="6">
        <v>4661517</v>
      </c>
      <c r="C7" s="6">
        <v>5082598</v>
      </c>
      <c r="D7" s="6">
        <v>5256599</v>
      </c>
      <c r="E7" s="7">
        <f t="shared" si="0"/>
        <v>3.4234657157618997</v>
      </c>
      <c r="F7" s="7">
        <f t="shared" si="2"/>
        <v>12.765844251989215</v>
      </c>
    </row>
    <row r="8" spans="1:6" x14ac:dyDescent="0.25">
      <c r="A8" s="8" t="s">
        <v>41</v>
      </c>
      <c r="B8" s="6">
        <v>3315363</v>
      </c>
      <c r="C8" s="6">
        <v>3356723</v>
      </c>
      <c r="D8" s="6">
        <v>3950530</v>
      </c>
      <c r="E8" s="7">
        <f t="shared" si="0"/>
        <v>17.690080474319746</v>
      </c>
      <c r="F8" s="7">
        <f t="shared" si="2"/>
        <v>19.158294280294498</v>
      </c>
    </row>
    <row r="9" spans="1:6" x14ac:dyDescent="0.25">
      <c r="A9" s="8" t="s">
        <v>23</v>
      </c>
      <c r="B9" s="6">
        <v>3416687</v>
      </c>
      <c r="C9" s="6">
        <v>3741687</v>
      </c>
      <c r="D9" s="6">
        <v>3799639</v>
      </c>
      <c r="E9" s="7">
        <f t="shared" si="0"/>
        <v>1.548820091044494</v>
      </c>
      <c r="F9" s="7">
        <f t="shared" si="2"/>
        <v>11.208284516550682</v>
      </c>
    </row>
    <row r="10" spans="1:6" x14ac:dyDescent="0.25">
      <c r="A10" s="8" t="s">
        <v>24</v>
      </c>
      <c r="B10" s="6">
        <v>2949264</v>
      </c>
      <c r="C10" s="6">
        <v>3673620</v>
      </c>
      <c r="D10" s="6">
        <v>3797277</v>
      </c>
      <c r="E10" s="7">
        <f t="shared" si="0"/>
        <v>3.3660803240400479</v>
      </c>
      <c r="F10" s="7">
        <f t="shared" si="2"/>
        <v>28.753377113747703</v>
      </c>
    </row>
    <row r="11" spans="1:6" x14ac:dyDescent="0.25">
      <c r="A11" s="8" t="s">
        <v>36</v>
      </c>
      <c r="B11" s="6">
        <v>2668842</v>
      </c>
      <c r="C11" s="6">
        <v>2815343</v>
      </c>
      <c r="D11" s="6">
        <v>2937671</v>
      </c>
      <c r="E11" s="7">
        <f t="shared" si="0"/>
        <v>4.3450478325376336</v>
      </c>
      <c r="F11" s="7">
        <f t="shared" si="2"/>
        <v>10.072870555844069</v>
      </c>
    </row>
    <row r="12" spans="1:6" x14ac:dyDescent="0.25">
      <c r="A12" s="8" t="s">
        <v>12</v>
      </c>
      <c r="B12" s="6">
        <v>2125648</v>
      </c>
      <c r="C12" s="6">
        <v>2389409</v>
      </c>
      <c r="D12" s="6">
        <v>2527456</v>
      </c>
      <c r="E12" s="7">
        <f t="shared" si="0"/>
        <v>5.7774537553009973</v>
      </c>
      <c r="F12" s="7">
        <f t="shared" si="2"/>
        <v>18.902847508148106</v>
      </c>
    </row>
    <row r="13" spans="1:6" x14ac:dyDescent="0.25">
      <c r="A13" s="8" t="s">
        <v>25</v>
      </c>
      <c r="B13" s="6">
        <v>2161520</v>
      </c>
      <c r="C13" s="6">
        <v>2334546</v>
      </c>
      <c r="D13" s="6">
        <v>2468498</v>
      </c>
      <c r="E13" s="7">
        <f t="shared" si="0"/>
        <v>5.7378179740300688</v>
      </c>
      <c r="F13" s="7">
        <f t="shared" si="2"/>
        <v>14.20195047929235</v>
      </c>
    </row>
    <row r="14" spans="1:6" x14ac:dyDescent="0.25">
      <c r="A14" s="8" t="s">
        <v>16</v>
      </c>
      <c r="B14" s="6">
        <v>2352326</v>
      </c>
      <c r="C14" s="6">
        <v>2391472</v>
      </c>
      <c r="D14" s="6">
        <v>2400990</v>
      </c>
      <c r="E14" s="7">
        <f t="shared" si="0"/>
        <v>0.39799755129894898</v>
      </c>
      <c r="F14" s="7">
        <f t="shared" si="2"/>
        <v>2.0687608775314303</v>
      </c>
    </row>
    <row r="15" spans="1:6" x14ac:dyDescent="0.25">
      <c r="A15" s="8" t="s">
        <v>38</v>
      </c>
      <c r="B15" s="6">
        <v>2221827</v>
      </c>
      <c r="C15" s="6">
        <v>2152826</v>
      </c>
      <c r="D15" s="6">
        <v>2193019</v>
      </c>
      <c r="E15" s="7">
        <f t="shared" si="0"/>
        <v>1.8669878568913605</v>
      </c>
      <c r="F15" s="7">
        <f t="shared" si="2"/>
        <v>-1.2965905986379678</v>
      </c>
    </row>
    <row r="16" spans="1:6" x14ac:dyDescent="0.25">
      <c r="A16" s="8" t="s">
        <v>13</v>
      </c>
      <c r="B16" s="6">
        <v>1808679</v>
      </c>
      <c r="C16" s="6">
        <v>2046068</v>
      </c>
      <c r="D16" s="6">
        <v>2179727</v>
      </c>
      <c r="E16" s="7">
        <f t="shared" si="0"/>
        <v>6.5324808364140399</v>
      </c>
      <c r="F16" s="7">
        <f t="shared" si="2"/>
        <v>20.514861951733835</v>
      </c>
    </row>
    <row r="17" spans="1:6" x14ac:dyDescent="0.25">
      <c r="A17" s="8" t="s">
        <v>50</v>
      </c>
      <c r="B17" s="6">
        <v>1502284</v>
      </c>
      <c r="C17" s="6">
        <v>1549479</v>
      </c>
      <c r="D17" s="6">
        <v>1645843</v>
      </c>
      <c r="E17" s="7">
        <f t="shared" si="0"/>
        <v>6.2191226857543729</v>
      </c>
      <c r="F17" s="7">
        <f t="shared" si="2"/>
        <v>9.5560493222320151</v>
      </c>
    </row>
    <row r="18" spans="1:6" x14ac:dyDescent="0.25">
      <c r="A18" s="8" t="s">
        <v>49</v>
      </c>
      <c r="B18" s="6">
        <v>1390412</v>
      </c>
      <c r="C18" s="6">
        <v>1411176</v>
      </c>
      <c r="D18" s="6">
        <v>1462939</v>
      </c>
      <c r="E18" s="7">
        <f t="shared" si="0"/>
        <v>3.6680754207837998</v>
      </c>
      <c r="F18" s="7">
        <f t="shared" si="2"/>
        <v>5.2162236804630568</v>
      </c>
    </row>
    <row r="19" spans="1:6" x14ac:dyDescent="0.25">
      <c r="A19" s="8" t="s">
        <v>52</v>
      </c>
      <c r="B19" s="6">
        <v>1442933</v>
      </c>
      <c r="C19" s="6">
        <v>1373787</v>
      </c>
      <c r="D19" s="6">
        <v>1458791</v>
      </c>
      <c r="E19" s="7">
        <f t="shared" si="0"/>
        <v>6.1875676505892114</v>
      </c>
      <c r="F19" s="7">
        <f t="shared" si="2"/>
        <v>1.0990115272157475</v>
      </c>
    </row>
    <row r="20" spans="1:6" x14ac:dyDescent="0.25">
      <c r="A20" s="8" t="s">
        <v>17</v>
      </c>
      <c r="B20" s="6">
        <v>1271364</v>
      </c>
      <c r="C20" s="6">
        <v>1323824</v>
      </c>
      <c r="D20" s="6">
        <v>1409782</v>
      </c>
      <c r="E20" s="7">
        <f t="shared" si="0"/>
        <v>6.4931592114963923</v>
      </c>
      <c r="F20" s="7">
        <f t="shared" si="2"/>
        <v>10.887361919953689</v>
      </c>
    </row>
    <row r="21" spans="1:6" x14ac:dyDescent="0.25">
      <c r="A21" s="8" t="s">
        <v>8</v>
      </c>
      <c r="B21" s="6">
        <v>1292081</v>
      </c>
      <c r="C21" s="6">
        <v>1273753</v>
      </c>
      <c r="D21" s="6">
        <v>1378920</v>
      </c>
      <c r="E21" s="7">
        <f t="shared" si="0"/>
        <v>8.2564673056707232</v>
      </c>
      <c r="F21" s="7">
        <f t="shared" si="2"/>
        <v>6.7208634752774792</v>
      </c>
    </row>
    <row r="22" spans="1:6" x14ac:dyDescent="0.25">
      <c r="A22" s="8" t="s">
        <v>9</v>
      </c>
      <c r="B22" s="6">
        <v>945705</v>
      </c>
      <c r="C22" s="6">
        <v>1091381</v>
      </c>
      <c r="D22" s="6">
        <v>1176170</v>
      </c>
      <c r="E22" s="7">
        <f t="shared" si="0"/>
        <v>7.7689642755371411</v>
      </c>
      <c r="F22" s="7">
        <f t="shared" si="2"/>
        <v>24.36965015517524</v>
      </c>
    </row>
    <row r="23" spans="1:6" x14ac:dyDescent="0.25">
      <c r="A23" s="8" t="s">
        <v>5</v>
      </c>
      <c r="B23" s="6">
        <v>997700</v>
      </c>
      <c r="C23" s="6">
        <v>1099837</v>
      </c>
      <c r="D23" s="6">
        <v>1162283</v>
      </c>
      <c r="E23" s="7">
        <f t="shared" si="0"/>
        <v>5.6777504302910344</v>
      </c>
      <c r="F23" s="7">
        <f t="shared" si="2"/>
        <v>16.496241355116769</v>
      </c>
    </row>
    <row r="24" spans="1:6" x14ac:dyDescent="0.25">
      <c r="A24" s="8" t="s">
        <v>33</v>
      </c>
      <c r="B24" s="6">
        <v>1141570</v>
      </c>
      <c r="C24" s="6">
        <v>1106186</v>
      </c>
      <c r="D24" s="6">
        <v>1157605</v>
      </c>
      <c r="E24" s="7">
        <f t="shared" si="0"/>
        <v>4.6483141171557047</v>
      </c>
      <c r="F24" s="7">
        <f t="shared" si="2"/>
        <v>1.4046444808465535</v>
      </c>
    </row>
    <row r="25" spans="1:6" x14ac:dyDescent="0.25">
      <c r="A25" s="8" t="s">
        <v>28</v>
      </c>
      <c r="B25" s="6">
        <v>1121330</v>
      </c>
      <c r="C25" s="6">
        <v>1074115</v>
      </c>
      <c r="D25" s="6">
        <v>1119296</v>
      </c>
      <c r="E25" s="7">
        <f t="shared" si="0"/>
        <v>4.2063466202408497</v>
      </c>
      <c r="F25" s="7">
        <f t="shared" si="2"/>
        <v>-0.18139174016569609</v>
      </c>
    </row>
    <row r="26" spans="1:6" x14ac:dyDescent="0.25">
      <c r="A26" s="8" t="s">
        <v>45</v>
      </c>
      <c r="B26" s="6">
        <v>1016915</v>
      </c>
      <c r="C26" s="6">
        <v>1075972</v>
      </c>
      <c r="D26" s="6">
        <v>1091835</v>
      </c>
      <c r="E26" s="7">
        <f t="shared" si="0"/>
        <v>1.474294870126732</v>
      </c>
      <c r="F26" s="7">
        <f t="shared" si="2"/>
        <v>7.367380754537006</v>
      </c>
    </row>
    <row r="27" spans="1:6" x14ac:dyDescent="0.25">
      <c r="A27" s="8" t="s">
        <v>26</v>
      </c>
      <c r="B27" s="6">
        <v>898741</v>
      </c>
      <c r="C27" s="6">
        <v>928999</v>
      </c>
      <c r="D27" s="6">
        <v>961040</v>
      </c>
      <c r="E27" s="7">
        <f t="shared" si="0"/>
        <v>3.4489811076222905</v>
      </c>
      <c r="F27" s="7">
        <f t="shared" si="2"/>
        <v>6.9318079402185946</v>
      </c>
    </row>
    <row r="28" spans="1:6" x14ac:dyDescent="0.25">
      <c r="A28" s="8" t="s">
        <v>3</v>
      </c>
      <c r="B28" s="6">
        <v>898422</v>
      </c>
      <c r="C28" s="6">
        <v>902922</v>
      </c>
      <c r="D28" s="6">
        <v>949683</v>
      </c>
      <c r="E28" s="7">
        <f t="shared" si="0"/>
        <v>5.1788526583691619</v>
      </c>
      <c r="F28" s="7">
        <f t="shared" si="2"/>
        <v>5.7056706091346827</v>
      </c>
    </row>
    <row r="29" spans="1:6" x14ac:dyDescent="0.25">
      <c r="A29" s="8" t="s">
        <v>18</v>
      </c>
      <c r="B29" s="6">
        <v>724608</v>
      </c>
      <c r="C29" s="6">
        <v>758796</v>
      </c>
      <c r="D29" s="6">
        <v>814031</v>
      </c>
      <c r="E29" s="7">
        <f t="shared" si="0"/>
        <v>7.2792950938065033</v>
      </c>
      <c r="F29" s="7">
        <f t="shared" si="2"/>
        <v>12.340879482423601</v>
      </c>
    </row>
    <row r="30" spans="1:6" x14ac:dyDescent="0.25">
      <c r="A30" s="8" t="s">
        <v>40</v>
      </c>
      <c r="B30" s="6">
        <v>739733</v>
      </c>
      <c r="C30" s="6">
        <v>719881</v>
      </c>
      <c r="D30" s="6">
        <v>759243</v>
      </c>
      <c r="E30" s="7">
        <f t="shared" si="0"/>
        <v>5.4678481582372642</v>
      </c>
      <c r="F30" s="7">
        <f t="shared" si="2"/>
        <v>2.6374381026667728</v>
      </c>
    </row>
    <row r="31" spans="1:6" x14ac:dyDescent="0.25">
      <c r="A31" s="8" t="s">
        <v>43</v>
      </c>
      <c r="B31" s="6">
        <v>620533</v>
      </c>
      <c r="C31" s="6">
        <v>665319</v>
      </c>
      <c r="D31" s="6">
        <v>687110</v>
      </c>
      <c r="E31" s="7">
        <f t="shared" si="0"/>
        <v>3.2752709602461376</v>
      </c>
      <c r="F31" s="7">
        <f t="shared" si="2"/>
        <v>10.729002325420243</v>
      </c>
    </row>
    <row r="32" spans="1:6" x14ac:dyDescent="0.25">
      <c r="A32" s="8" t="s">
        <v>21</v>
      </c>
      <c r="B32" s="6">
        <v>727510</v>
      </c>
      <c r="C32" s="6">
        <v>662778</v>
      </c>
      <c r="D32" s="6">
        <v>683125</v>
      </c>
      <c r="E32" s="7">
        <f t="shared" si="0"/>
        <v>3.0699570595282282</v>
      </c>
      <c r="F32" s="7">
        <f t="shared" si="2"/>
        <v>-6.1009470660197112</v>
      </c>
    </row>
    <row r="33" spans="1:6" x14ac:dyDescent="0.25">
      <c r="A33" s="8" t="s">
        <v>47</v>
      </c>
      <c r="B33" s="6">
        <v>627180</v>
      </c>
      <c r="C33" s="6">
        <v>733407</v>
      </c>
      <c r="D33" s="6">
        <v>573106</v>
      </c>
      <c r="E33" s="7">
        <f t="shared" si="0"/>
        <v>-21.85703163454944</v>
      </c>
      <c r="F33" s="7">
        <f t="shared" si="2"/>
        <v>-8.6217672757422115</v>
      </c>
    </row>
    <row r="34" spans="1:6" x14ac:dyDescent="0.25">
      <c r="A34" s="8" t="s">
        <v>19</v>
      </c>
      <c r="B34" s="6">
        <v>511048</v>
      </c>
      <c r="C34" s="6">
        <v>562254</v>
      </c>
      <c r="D34" s="6">
        <v>559279</v>
      </c>
      <c r="E34" s="7">
        <f t="shared" si="0"/>
        <v>-0.52912029082941159</v>
      </c>
      <c r="F34" s="7">
        <f t="shared" si="2"/>
        <v>9.4376653465036551</v>
      </c>
    </row>
    <row r="35" spans="1:6" x14ac:dyDescent="0.25">
      <c r="A35" s="8" t="s">
        <v>20</v>
      </c>
      <c r="B35" s="6">
        <v>596081</v>
      </c>
      <c r="C35" s="6">
        <v>532991</v>
      </c>
      <c r="D35" s="6">
        <v>556074</v>
      </c>
      <c r="E35" s="7">
        <f t="shared" si="0"/>
        <v>4.3308423594394654</v>
      </c>
      <c r="F35" s="7">
        <f t="shared" si="2"/>
        <v>-6.7116717358882427</v>
      </c>
    </row>
    <row r="36" spans="1:6" x14ac:dyDescent="0.25">
      <c r="A36" s="8" t="s">
        <v>11</v>
      </c>
      <c r="B36" s="6">
        <v>493469</v>
      </c>
      <c r="C36" s="6">
        <v>559222</v>
      </c>
      <c r="D36" s="6">
        <v>555721</v>
      </c>
      <c r="E36" s="7">
        <f t="shared" ref="E36:E67" si="3">(D36-C36)/C36*100</f>
        <v>-0.62604833143188221</v>
      </c>
      <c r="F36" s="7">
        <f t="shared" si="2"/>
        <v>12.615179474293218</v>
      </c>
    </row>
    <row r="37" spans="1:6" x14ac:dyDescent="0.25">
      <c r="A37" s="8" t="s">
        <v>39</v>
      </c>
      <c r="B37" s="6">
        <v>444722</v>
      </c>
      <c r="C37" s="6">
        <v>419602</v>
      </c>
      <c r="D37" s="6">
        <v>488559</v>
      </c>
      <c r="E37" s="7">
        <f t="shared" si="3"/>
        <v>16.433906416079999</v>
      </c>
      <c r="F37" s="7">
        <f t="shared" ref="F37:F55" si="4">SUM(D37-B37)/B37*100</f>
        <v>9.8571691978359528</v>
      </c>
    </row>
    <row r="38" spans="1:6" x14ac:dyDescent="0.25">
      <c r="A38" s="8" t="s">
        <v>30</v>
      </c>
      <c r="B38" s="6">
        <v>412756</v>
      </c>
      <c r="C38" s="6">
        <v>463654</v>
      </c>
      <c r="D38" s="6">
        <v>481383</v>
      </c>
      <c r="E38" s="7">
        <f t="shared" si="3"/>
        <v>3.8237565080857712</v>
      </c>
      <c r="F38" s="7">
        <f t="shared" si="4"/>
        <v>16.626529959588716</v>
      </c>
    </row>
    <row r="39" spans="1:6" x14ac:dyDescent="0.25">
      <c r="A39" s="8" t="s">
        <v>42</v>
      </c>
      <c r="B39" s="6">
        <v>459321</v>
      </c>
      <c r="C39" s="6">
        <v>453291</v>
      </c>
      <c r="D39" s="6">
        <v>462777</v>
      </c>
      <c r="E39" s="7">
        <f t="shared" si="3"/>
        <v>2.0926954208223858</v>
      </c>
      <c r="F39" s="7">
        <f t="shared" si="4"/>
        <v>0.75241497776065103</v>
      </c>
    </row>
    <row r="40" spans="1:6" x14ac:dyDescent="0.25">
      <c r="A40" s="8" t="s">
        <v>27</v>
      </c>
      <c r="B40" s="6">
        <v>460962</v>
      </c>
      <c r="C40" s="6">
        <v>408232</v>
      </c>
      <c r="D40" s="6">
        <v>454983</v>
      </c>
      <c r="E40" s="7">
        <f t="shared" si="3"/>
        <v>11.452066472006114</v>
      </c>
      <c r="F40" s="7">
        <f t="shared" si="4"/>
        <v>-1.2970700404805602</v>
      </c>
    </row>
    <row r="41" spans="1:6" x14ac:dyDescent="0.25">
      <c r="A41" s="8" t="s">
        <v>32</v>
      </c>
      <c r="B41" s="6">
        <v>359839</v>
      </c>
      <c r="C41" s="6">
        <v>358154</v>
      </c>
      <c r="D41" s="6">
        <v>379991</v>
      </c>
      <c r="E41" s="7">
        <f t="shared" si="3"/>
        <v>6.0970978964356117</v>
      </c>
      <c r="F41" s="7">
        <f t="shared" si="4"/>
        <v>5.6002823484947433</v>
      </c>
    </row>
    <row r="42" spans="1:6" x14ac:dyDescent="0.25">
      <c r="A42" s="8" t="s">
        <v>34</v>
      </c>
      <c r="B42" s="6">
        <v>405339</v>
      </c>
      <c r="C42" s="6">
        <v>390913</v>
      </c>
      <c r="D42" s="6">
        <v>375368</v>
      </c>
      <c r="E42" s="7">
        <f t="shared" si="3"/>
        <v>-3.9765881410953332</v>
      </c>
      <c r="F42" s="7">
        <f t="shared" si="4"/>
        <v>-7.3940578133364907</v>
      </c>
    </row>
    <row r="43" spans="1:6" x14ac:dyDescent="0.25">
      <c r="A43" s="8" t="s">
        <v>14</v>
      </c>
      <c r="B43" s="6">
        <v>330838</v>
      </c>
      <c r="C43" s="6">
        <v>332233</v>
      </c>
      <c r="D43" s="6">
        <v>318134</v>
      </c>
      <c r="E43" s="7">
        <f t="shared" si="3"/>
        <v>-4.2437084816980848</v>
      </c>
      <c r="F43" s="7">
        <f t="shared" si="4"/>
        <v>-3.839945834517196</v>
      </c>
    </row>
    <row r="44" spans="1:6" x14ac:dyDescent="0.25">
      <c r="A44" s="8" t="s">
        <v>6</v>
      </c>
      <c r="B44" s="6">
        <v>282628</v>
      </c>
      <c r="C44" s="6">
        <v>293494</v>
      </c>
      <c r="D44" s="6">
        <v>298497</v>
      </c>
      <c r="E44" s="7">
        <f t="shared" si="3"/>
        <v>1.704634507008661</v>
      </c>
      <c r="F44" s="7">
        <f t="shared" si="4"/>
        <v>5.6148010812799871</v>
      </c>
    </row>
    <row r="45" spans="1:6" x14ac:dyDescent="0.25">
      <c r="A45" s="8" t="s">
        <v>37</v>
      </c>
      <c r="B45" s="6">
        <v>211057</v>
      </c>
      <c r="C45" s="6">
        <v>217926</v>
      </c>
      <c r="D45" s="6">
        <v>226572</v>
      </c>
      <c r="E45" s="7">
        <f t="shared" si="3"/>
        <v>3.9674017785853914</v>
      </c>
      <c r="F45" s="7">
        <f t="shared" si="4"/>
        <v>7.351094727964484</v>
      </c>
    </row>
    <row r="46" spans="1:6" x14ac:dyDescent="0.25">
      <c r="A46" s="8" t="s">
        <v>51</v>
      </c>
      <c r="B46" s="6">
        <v>210899</v>
      </c>
      <c r="C46" s="6">
        <v>199167</v>
      </c>
      <c r="D46" s="6">
        <v>199164</v>
      </c>
      <c r="E46" s="7">
        <f t="shared" si="3"/>
        <v>-1.5062736296675653E-3</v>
      </c>
      <c r="F46" s="7">
        <f t="shared" si="4"/>
        <v>-5.5642748424601356</v>
      </c>
    </row>
    <row r="47" spans="1:6" x14ac:dyDescent="0.25">
      <c r="A47" s="8" t="s">
        <v>10</v>
      </c>
      <c r="B47" s="6">
        <v>188765</v>
      </c>
      <c r="C47" s="6">
        <v>191704</v>
      </c>
      <c r="D47" s="6">
        <v>197615</v>
      </c>
      <c r="E47" s="7">
        <f t="shared" si="3"/>
        <v>3.0833994074197721</v>
      </c>
      <c r="F47" s="7">
        <f t="shared" si="4"/>
        <v>4.6883691362275846</v>
      </c>
    </row>
    <row r="48" spans="1:6" x14ac:dyDescent="0.25">
      <c r="A48" s="8" t="s">
        <v>29</v>
      </c>
      <c r="B48" s="6">
        <v>195267</v>
      </c>
      <c r="C48" s="6">
        <v>181680</v>
      </c>
      <c r="D48" s="6">
        <v>195125</v>
      </c>
      <c r="E48" s="7">
        <f t="shared" si="3"/>
        <v>7.4003742844561859</v>
      </c>
      <c r="F48" s="7">
        <f t="shared" si="4"/>
        <v>-7.2720941070431769E-2</v>
      </c>
    </row>
    <row r="49" spans="1:17" x14ac:dyDescent="0.25">
      <c r="A49" s="8" t="s">
        <v>31</v>
      </c>
      <c r="B49" s="6">
        <v>165437</v>
      </c>
      <c r="C49" s="6">
        <v>157528</v>
      </c>
      <c r="D49" s="6">
        <v>191155</v>
      </c>
      <c r="E49" s="7">
        <f t="shared" si="3"/>
        <v>21.346681224925092</v>
      </c>
      <c r="F49" s="7">
        <f t="shared" si="4"/>
        <v>15.54549465959852</v>
      </c>
    </row>
    <row r="50" spans="1:17" x14ac:dyDescent="0.25">
      <c r="A50" s="8" t="s">
        <v>4</v>
      </c>
      <c r="B50" s="6">
        <v>185942</v>
      </c>
      <c r="C50" s="6">
        <v>163012</v>
      </c>
      <c r="D50" s="6">
        <v>167308</v>
      </c>
      <c r="E50" s="7">
        <f t="shared" si="3"/>
        <v>2.6353888057320933</v>
      </c>
      <c r="F50" s="7">
        <f t="shared" si="4"/>
        <v>-10.021404523991352</v>
      </c>
    </row>
    <row r="51" spans="1:17" x14ac:dyDescent="0.25">
      <c r="A51" s="8" t="s">
        <v>15</v>
      </c>
      <c r="B51" s="6">
        <v>142364</v>
      </c>
      <c r="C51" s="6">
        <v>146700</v>
      </c>
      <c r="D51" s="6">
        <v>154989</v>
      </c>
      <c r="E51" s="7">
        <f t="shared" si="3"/>
        <v>5.6503067484662575</v>
      </c>
      <c r="F51" s="7">
        <f t="shared" si="4"/>
        <v>8.8681127251271388</v>
      </c>
    </row>
    <row r="52" spans="1:17" x14ac:dyDescent="0.25">
      <c r="A52" s="8" t="s">
        <v>48</v>
      </c>
      <c r="B52" s="6">
        <v>137303</v>
      </c>
      <c r="C52" s="6">
        <v>119663</v>
      </c>
      <c r="D52" s="6">
        <v>120650</v>
      </c>
      <c r="E52" s="7">
        <f t="shared" si="3"/>
        <v>0.82481635927563246</v>
      </c>
      <c r="F52" s="7">
        <f t="shared" si="4"/>
        <v>-12.128649774586133</v>
      </c>
    </row>
    <row r="53" spans="1:17" x14ac:dyDescent="0.25">
      <c r="A53" s="8" t="s">
        <v>53</v>
      </c>
      <c r="B53" s="6">
        <v>57549</v>
      </c>
      <c r="C53" s="6">
        <v>56996</v>
      </c>
      <c r="D53" s="6">
        <v>112056</v>
      </c>
      <c r="E53" s="7">
        <f t="shared" si="3"/>
        <v>96.603270404940702</v>
      </c>
      <c r="F53" s="7">
        <f t="shared" si="4"/>
        <v>94.714069749257163</v>
      </c>
    </row>
    <row r="54" spans="1:17" x14ac:dyDescent="0.25">
      <c r="A54" s="8" t="s">
        <v>44</v>
      </c>
      <c r="B54" s="6">
        <v>136305</v>
      </c>
      <c r="C54" s="6">
        <v>103368</v>
      </c>
      <c r="D54" s="6">
        <v>106941</v>
      </c>
      <c r="E54" s="7">
        <f t="shared" si="3"/>
        <v>3.4565823078709075</v>
      </c>
      <c r="F54" s="7">
        <f t="shared" si="4"/>
        <v>-21.54286343127545</v>
      </c>
    </row>
    <row r="55" spans="1:17" x14ac:dyDescent="0.25">
      <c r="A55" s="8" t="s">
        <v>22</v>
      </c>
      <c r="B55" s="6">
        <v>139983</v>
      </c>
      <c r="C55" s="6">
        <v>107941</v>
      </c>
      <c r="D55" s="6">
        <v>100351</v>
      </c>
      <c r="E55" s="7">
        <f t="shared" si="3"/>
        <v>-7.0316191252628748</v>
      </c>
      <c r="F55" s="7">
        <f t="shared" si="4"/>
        <v>-28.312009315416869</v>
      </c>
    </row>
    <row r="56" spans="1:17" x14ac:dyDescent="0.25">
      <c r="D56" s="6"/>
    </row>
    <row r="57" spans="1:17" ht="30" customHeight="1" x14ac:dyDescent="0.25">
      <c r="A57" s="27" t="s">
        <v>54</v>
      </c>
      <c r="B57" s="27"/>
      <c r="C57" s="27"/>
      <c r="D57" s="27"/>
      <c r="E57" s="27"/>
      <c r="F57" s="27"/>
      <c r="Q57">
        <f ca="1">Q57:T58</f>
        <v>0</v>
      </c>
    </row>
    <row r="58" spans="1:17" x14ac:dyDescent="0.25">
      <c r="A58" s="4" t="s">
        <v>55</v>
      </c>
      <c r="D58" s="6"/>
    </row>
    <row r="59" spans="1:17" x14ac:dyDescent="0.25">
      <c r="A59" s="4" t="s">
        <v>56</v>
      </c>
    </row>
  </sheetData>
  <autoFilter ref="A4:F55">
    <sortState ref="A5:F55">
      <sortCondition descending="1" ref="D4:D55"/>
    </sortState>
  </autoFilter>
  <mergeCells count="2">
    <mergeCell ref="A57:F57"/>
    <mergeCell ref="A1:F1"/>
  </mergeCells>
  <pageMargins left="0.25" right="0.25" top="0.75" bottom="0.75" header="0.3" footer="0.3"/>
  <pageSetup paperSize="5" scale="9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workbookViewId="0">
      <pane ySplit="6" topLeftCell="A7" activePane="bottomLeft" state="frozen"/>
      <selection pane="bottomLeft" activeCell="H19" sqref="H19"/>
    </sheetView>
  </sheetViews>
  <sheetFormatPr defaultRowHeight="12.75" x14ac:dyDescent="0.2"/>
  <cols>
    <col min="1" max="4" width="9.140625" style="10"/>
    <col min="5" max="5" width="9.140625" style="10" customWidth="1"/>
    <col min="6" max="16384" width="9.140625" style="10"/>
  </cols>
  <sheetData>
    <row r="1" spans="1:9" ht="18" x14ac:dyDescent="0.25">
      <c r="A1" s="31" t="s">
        <v>123</v>
      </c>
      <c r="B1" s="30"/>
      <c r="C1" s="30"/>
      <c r="D1" s="30"/>
      <c r="E1" s="30"/>
    </row>
    <row r="2" spans="1:9" ht="16.5" x14ac:dyDescent="0.25">
      <c r="A2" s="32" t="s">
        <v>122</v>
      </c>
      <c r="B2" s="30"/>
      <c r="C2" s="30"/>
      <c r="D2" s="30"/>
      <c r="E2" s="30"/>
    </row>
    <row r="3" spans="1:9" x14ac:dyDescent="0.2">
      <c r="A3" s="30" t="s">
        <v>121</v>
      </c>
      <c r="B3" s="30"/>
      <c r="C3" s="30"/>
      <c r="D3" s="30"/>
      <c r="E3" s="30"/>
    </row>
    <row r="4" spans="1:9" x14ac:dyDescent="0.2">
      <c r="A4" s="30" t="s">
        <v>120</v>
      </c>
      <c r="B4" s="30"/>
      <c r="C4" s="30"/>
      <c r="D4" s="30"/>
      <c r="E4" s="30"/>
    </row>
    <row r="6" spans="1:9" x14ac:dyDescent="0.2">
      <c r="A6" s="33" t="s">
        <v>119</v>
      </c>
      <c r="B6" s="33" t="s">
        <v>63</v>
      </c>
      <c r="C6" s="33" t="s">
        <v>60</v>
      </c>
      <c r="D6" s="33" t="s">
        <v>61</v>
      </c>
      <c r="E6" s="33" t="s">
        <v>62</v>
      </c>
    </row>
    <row r="7" spans="1:9" x14ac:dyDescent="0.2">
      <c r="A7" s="10" t="s">
        <v>118</v>
      </c>
      <c r="B7" s="10" t="s">
        <v>3</v>
      </c>
      <c r="C7" s="10">
        <v>180665</v>
      </c>
      <c r="D7" s="10">
        <v>200421</v>
      </c>
      <c r="E7" s="10">
        <v>205625</v>
      </c>
      <c r="H7" s="14"/>
      <c r="I7" s="14"/>
    </row>
    <row r="8" spans="1:9" x14ac:dyDescent="0.2">
      <c r="A8" s="10" t="s">
        <v>117</v>
      </c>
      <c r="B8" s="10" t="s">
        <v>4</v>
      </c>
      <c r="C8" s="10">
        <v>58759</v>
      </c>
      <c r="D8" s="10">
        <v>53311</v>
      </c>
      <c r="E8" s="10">
        <v>50404</v>
      </c>
    </row>
    <row r="9" spans="1:9" x14ac:dyDescent="0.2">
      <c r="A9" s="10" t="s">
        <v>116</v>
      </c>
      <c r="B9" s="10" t="s">
        <v>5</v>
      </c>
      <c r="C9" s="10">
        <v>254192</v>
      </c>
      <c r="D9" s="10">
        <v>292972</v>
      </c>
      <c r="E9" s="10">
        <v>305849</v>
      </c>
    </row>
    <row r="10" spans="1:9" x14ac:dyDescent="0.2">
      <c r="A10" s="10" t="s">
        <v>115</v>
      </c>
      <c r="B10" s="10" t="s">
        <v>6</v>
      </c>
      <c r="C10" s="10">
        <v>107287</v>
      </c>
      <c r="D10" s="10">
        <v>119320</v>
      </c>
      <c r="E10" s="10">
        <v>121383</v>
      </c>
    </row>
    <row r="11" spans="1:9" x14ac:dyDescent="0.2">
      <c r="A11" s="10" t="s">
        <v>114</v>
      </c>
      <c r="B11" s="10" t="s">
        <v>7</v>
      </c>
      <c r="C11" s="10">
        <v>2036297</v>
      </c>
      <c r="D11" s="10">
        <v>2505853</v>
      </c>
      <c r="E11" s="10">
        <v>2622731</v>
      </c>
    </row>
    <row r="12" spans="1:9" x14ac:dyDescent="0.2">
      <c r="A12" s="10" t="s">
        <v>113</v>
      </c>
      <c r="B12" s="10" t="s">
        <v>8</v>
      </c>
      <c r="C12" s="10">
        <v>262719</v>
      </c>
      <c r="D12" s="10">
        <v>315201</v>
      </c>
      <c r="E12" s="10">
        <v>322644</v>
      </c>
    </row>
    <row r="13" spans="1:9" x14ac:dyDescent="0.2">
      <c r="A13" s="10" t="s">
        <v>112</v>
      </c>
      <c r="B13" s="10" t="s">
        <v>9</v>
      </c>
      <c r="C13" s="10">
        <v>234233</v>
      </c>
      <c r="D13" s="10">
        <v>255517</v>
      </c>
      <c r="E13" s="10">
        <v>259918</v>
      </c>
    </row>
    <row r="14" spans="1:9" x14ac:dyDescent="0.2">
      <c r="A14" s="10" t="s">
        <v>111</v>
      </c>
      <c r="B14" s="10" t="s">
        <v>10</v>
      </c>
      <c r="C14" s="10">
        <v>59937</v>
      </c>
      <c r="D14" s="10">
        <v>69582</v>
      </c>
      <c r="E14" s="10">
        <v>71453</v>
      </c>
    </row>
    <row r="15" spans="1:9" x14ac:dyDescent="0.2">
      <c r="A15" s="10" t="s">
        <v>110</v>
      </c>
      <c r="B15" s="10" t="s">
        <v>11</v>
      </c>
      <c r="C15" s="10">
        <v>107738</v>
      </c>
      <c r="D15" s="10">
        <v>121528</v>
      </c>
      <c r="E15" s="10">
        <v>126478</v>
      </c>
    </row>
    <row r="16" spans="1:9" x14ac:dyDescent="0.2">
      <c r="A16" s="10" t="s">
        <v>109</v>
      </c>
      <c r="B16" s="10" t="s">
        <v>12</v>
      </c>
      <c r="C16" s="10">
        <v>741455</v>
      </c>
      <c r="D16" s="10">
        <v>888828</v>
      </c>
      <c r="E16" s="10">
        <v>926049</v>
      </c>
    </row>
    <row r="17" spans="1:5" x14ac:dyDescent="0.2">
      <c r="A17" s="10" t="s">
        <v>108</v>
      </c>
      <c r="B17" s="10" t="s">
        <v>13</v>
      </c>
      <c r="C17" s="10">
        <v>424126</v>
      </c>
      <c r="D17" s="10">
        <v>506298</v>
      </c>
      <c r="E17" s="10">
        <v>531302</v>
      </c>
    </row>
    <row r="18" spans="1:5" x14ac:dyDescent="0.2">
      <c r="A18" s="10" t="s">
        <v>107</v>
      </c>
      <c r="B18" s="10" t="s">
        <v>14</v>
      </c>
      <c r="C18" s="10">
        <v>70017</v>
      </c>
      <c r="D18" s="10">
        <v>81745</v>
      </c>
      <c r="E18" s="10">
        <v>84671</v>
      </c>
    </row>
    <row r="19" spans="1:5" x14ac:dyDescent="0.2">
      <c r="A19" s="10" t="s">
        <v>106</v>
      </c>
      <c r="B19" s="10" t="s">
        <v>15</v>
      </c>
      <c r="C19" s="10">
        <v>56744</v>
      </c>
      <c r="D19" s="10">
        <v>65921</v>
      </c>
      <c r="E19" s="10">
        <v>68377</v>
      </c>
    </row>
    <row r="20" spans="1:5" x14ac:dyDescent="0.2">
      <c r="A20" s="10" t="s">
        <v>105</v>
      </c>
      <c r="B20" s="10" t="s">
        <v>16</v>
      </c>
      <c r="C20" s="10">
        <v>679776</v>
      </c>
      <c r="D20" s="10">
        <v>777243</v>
      </c>
      <c r="E20" s="10">
        <v>796012</v>
      </c>
    </row>
    <row r="21" spans="1:5" x14ac:dyDescent="0.2">
      <c r="A21" s="10" t="s">
        <v>104</v>
      </c>
      <c r="B21" s="10" t="s">
        <v>17</v>
      </c>
      <c r="C21" s="10">
        <v>291570</v>
      </c>
      <c r="D21" s="10">
        <v>335720</v>
      </c>
      <c r="E21" s="10">
        <v>347249</v>
      </c>
    </row>
    <row r="22" spans="1:5" x14ac:dyDescent="0.2">
      <c r="A22" s="10" t="s">
        <v>103</v>
      </c>
      <c r="B22" s="10" t="s">
        <v>18</v>
      </c>
      <c r="C22" s="10">
        <v>148843</v>
      </c>
      <c r="D22" s="10">
        <v>180440</v>
      </c>
      <c r="E22" s="10">
        <v>185183</v>
      </c>
    </row>
    <row r="23" spans="1:5" x14ac:dyDescent="0.2">
      <c r="A23" s="10" t="s">
        <v>102</v>
      </c>
      <c r="B23" s="10" t="s">
        <v>19</v>
      </c>
      <c r="C23" s="10">
        <v>136884</v>
      </c>
      <c r="D23" s="10">
        <v>151314</v>
      </c>
      <c r="E23" s="10">
        <v>150576</v>
      </c>
    </row>
    <row r="24" spans="1:5" x14ac:dyDescent="0.2">
      <c r="A24" s="10" t="s">
        <v>101</v>
      </c>
      <c r="B24" s="10" t="s">
        <v>20</v>
      </c>
      <c r="C24" s="10">
        <v>171835</v>
      </c>
      <c r="D24" s="10">
        <v>191912</v>
      </c>
      <c r="E24" s="10">
        <v>196681</v>
      </c>
    </row>
    <row r="25" spans="1:5" x14ac:dyDescent="0.2">
      <c r="A25" s="10" t="s">
        <v>100</v>
      </c>
      <c r="B25" s="10" t="s">
        <v>21</v>
      </c>
      <c r="C25" s="10">
        <v>236248</v>
      </c>
      <c r="D25" s="10">
        <v>240663</v>
      </c>
      <c r="E25" s="10">
        <v>236999</v>
      </c>
    </row>
    <row r="26" spans="1:5" x14ac:dyDescent="0.2">
      <c r="A26" s="10" t="s">
        <v>99</v>
      </c>
      <c r="B26" s="10" t="s">
        <v>22</v>
      </c>
      <c r="C26" s="10">
        <v>51490</v>
      </c>
      <c r="D26" s="10">
        <v>57319</v>
      </c>
      <c r="E26" s="10">
        <v>59295</v>
      </c>
    </row>
    <row r="27" spans="1:5" x14ac:dyDescent="0.2">
      <c r="A27" s="10" t="s">
        <v>98</v>
      </c>
      <c r="B27" s="10" t="s">
        <v>23</v>
      </c>
      <c r="C27" s="10">
        <v>324830</v>
      </c>
      <c r="D27" s="10">
        <v>366492</v>
      </c>
      <c r="E27" s="10">
        <v>382437</v>
      </c>
    </row>
    <row r="28" spans="1:5" x14ac:dyDescent="0.2">
      <c r="A28" s="10" t="s">
        <v>97</v>
      </c>
      <c r="B28" s="10" t="s">
        <v>24</v>
      </c>
      <c r="C28" s="10">
        <v>417283</v>
      </c>
      <c r="D28" s="10">
        <v>489183</v>
      </c>
      <c r="E28" s="10">
        <v>505776</v>
      </c>
    </row>
    <row r="29" spans="1:5" x14ac:dyDescent="0.2">
      <c r="A29" s="10" t="s">
        <v>96</v>
      </c>
      <c r="B29" s="10" t="s">
        <v>25</v>
      </c>
      <c r="C29" s="10">
        <v>399437</v>
      </c>
      <c r="D29" s="10">
        <v>472293</v>
      </c>
      <c r="E29" s="10">
        <v>490238</v>
      </c>
    </row>
    <row r="30" spans="1:5" x14ac:dyDescent="0.2">
      <c r="A30" s="10" t="s">
        <v>95</v>
      </c>
      <c r="B30" s="10" t="s">
        <v>26</v>
      </c>
      <c r="C30" s="10">
        <v>282397</v>
      </c>
      <c r="D30" s="10">
        <v>328403</v>
      </c>
      <c r="E30" s="10">
        <v>339096</v>
      </c>
    </row>
    <row r="31" spans="1:5" x14ac:dyDescent="0.2">
      <c r="A31" s="10" t="s">
        <v>94</v>
      </c>
      <c r="B31" s="10" t="s">
        <v>27</v>
      </c>
      <c r="C31" s="10">
        <v>96968</v>
      </c>
      <c r="D31" s="10">
        <v>106303</v>
      </c>
      <c r="E31" s="10">
        <v>108495</v>
      </c>
    </row>
    <row r="32" spans="1:5" x14ac:dyDescent="0.2">
      <c r="A32" s="10" t="s">
        <v>93</v>
      </c>
      <c r="B32" s="10" t="s">
        <v>28</v>
      </c>
      <c r="C32" s="10">
        <v>257225</v>
      </c>
      <c r="D32" s="10">
        <v>293373</v>
      </c>
      <c r="E32" s="10">
        <v>299113</v>
      </c>
    </row>
    <row r="33" spans="1:5" x14ac:dyDescent="0.2">
      <c r="A33" s="10" t="s">
        <v>92</v>
      </c>
      <c r="B33" s="10" t="s">
        <v>29</v>
      </c>
      <c r="C33" s="10">
        <v>41187</v>
      </c>
      <c r="D33" s="10">
        <v>45867</v>
      </c>
      <c r="E33" s="10">
        <v>46227</v>
      </c>
    </row>
    <row r="34" spans="1:5" x14ac:dyDescent="0.2">
      <c r="A34" s="10" t="s">
        <v>91</v>
      </c>
      <c r="B34" s="10" t="s">
        <v>30</v>
      </c>
      <c r="C34" s="10">
        <v>99935</v>
      </c>
      <c r="D34" s="10">
        <v>115720</v>
      </c>
      <c r="E34" s="10">
        <v>117446</v>
      </c>
    </row>
    <row r="35" spans="1:5" x14ac:dyDescent="0.2">
      <c r="A35" s="10" t="s">
        <v>90</v>
      </c>
      <c r="B35" s="10" t="s">
        <v>31</v>
      </c>
      <c r="C35" s="10">
        <v>124445</v>
      </c>
      <c r="D35" s="10">
        <v>141279</v>
      </c>
      <c r="E35" s="10">
        <v>146278</v>
      </c>
    </row>
    <row r="36" spans="1:5" x14ac:dyDescent="0.2">
      <c r="A36" s="10" t="s">
        <v>89</v>
      </c>
      <c r="B36" s="10" t="s">
        <v>32</v>
      </c>
      <c r="C36" s="10">
        <v>65214</v>
      </c>
      <c r="D36" s="10">
        <v>74807</v>
      </c>
      <c r="E36" s="10">
        <v>77208</v>
      </c>
    </row>
    <row r="37" spans="1:5" x14ac:dyDescent="0.2">
      <c r="A37" s="10" t="s">
        <v>88</v>
      </c>
      <c r="B37" s="10" t="s">
        <v>33</v>
      </c>
      <c r="C37" s="10">
        <v>493343</v>
      </c>
      <c r="D37" s="10">
        <v>562474</v>
      </c>
      <c r="E37" s="10">
        <v>575331</v>
      </c>
    </row>
    <row r="38" spans="1:5" x14ac:dyDescent="0.2">
      <c r="A38" s="10" t="s">
        <v>87</v>
      </c>
      <c r="B38" s="10" t="s">
        <v>34</v>
      </c>
      <c r="C38" s="10">
        <v>89261</v>
      </c>
      <c r="D38" s="10">
        <v>93022</v>
      </c>
      <c r="E38" s="10">
        <v>93594</v>
      </c>
    </row>
    <row r="39" spans="1:5" x14ac:dyDescent="0.2">
      <c r="A39" s="10" t="s">
        <v>86</v>
      </c>
      <c r="B39" s="10" t="s">
        <v>35</v>
      </c>
      <c r="C39" s="10">
        <v>1229743</v>
      </c>
      <c r="D39" s="10">
        <v>1459442</v>
      </c>
      <c r="E39" s="10">
        <v>1500055</v>
      </c>
    </row>
    <row r="40" spans="1:5" x14ac:dyDescent="0.2">
      <c r="A40" s="10" t="s">
        <v>85</v>
      </c>
      <c r="B40" s="10" t="s">
        <v>36</v>
      </c>
      <c r="C40" s="10">
        <v>427974</v>
      </c>
      <c r="D40" s="10">
        <v>501671</v>
      </c>
      <c r="E40" s="10">
        <v>521621</v>
      </c>
    </row>
    <row r="41" spans="1:5" x14ac:dyDescent="0.2">
      <c r="A41" s="10" t="s">
        <v>84</v>
      </c>
      <c r="B41" s="10" t="s">
        <v>37</v>
      </c>
      <c r="C41" s="10">
        <v>42164</v>
      </c>
      <c r="D41" s="10">
        <v>56420</v>
      </c>
      <c r="E41" s="10">
        <v>53453</v>
      </c>
    </row>
    <row r="42" spans="1:5" x14ac:dyDescent="0.2">
      <c r="A42" s="10" t="s">
        <v>83</v>
      </c>
      <c r="B42" s="10" t="s">
        <v>38</v>
      </c>
      <c r="C42" s="10">
        <v>528567</v>
      </c>
      <c r="D42" s="10">
        <v>611935</v>
      </c>
      <c r="E42" s="10">
        <v>626622</v>
      </c>
    </row>
    <row r="43" spans="1:5" x14ac:dyDescent="0.2">
      <c r="A43" s="10" t="s">
        <v>82</v>
      </c>
      <c r="B43" s="10" t="s">
        <v>39</v>
      </c>
      <c r="C43" s="10">
        <v>163868</v>
      </c>
      <c r="D43" s="10">
        <v>190182</v>
      </c>
      <c r="E43" s="10">
        <v>181278</v>
      </c>
    </row>
    <row r="44" spans="1:5" x14ac:dyDescent="0.2">
      <c r="A44" s="10" t="s">
        <v>81</v>
      </c>
      <c r="B44" s="10" t="s">
        <v>40</v>
      </c>
      <c r="C44" s="10">
        <v>199929</v>
      </c>
      <c r="D44" s="10">
        <v>217821</v>
      </c>
      <c r="E44" s="10">
        <v>228886</v>
      </c>
    </row>
    <row r="45" spans="1:5" x14ac:dyDescent="0.2">
      <c r="A45" s="10" t="s">
        <v>80</v>
      </c>
      <c r="B45" s="10" t="s">
        <v>41</v>
      </c>
      <c r="C45" s="10">
        <v>615411</v>
      </c>
      <c r="D45" s="10">
        <v>708011</v>
      </c>
      <c r="E45" s="10">
        <v>719834</v>
      </c>
    </row>
    <row r="46" spans="1:5" x14ac:dyDescent="0.2">
      <c r="A46" s="10" t="s">
        <v>79</v>
      </c>
      <c r="B46" s="10" t="s">
        <v>42</v>
      </c>
      <c r="C46" s="10">
        <v>49716</v>
      </c>
      <c r="D46" s="10">
        <v>56204</v>
      </c>
      <c r="E46" s="10">
        <v>57529</v>
      </c>
    </row>
    <row r="47" spans="1:5" x14ac:dyDescent="0.2">
      <c r="A47" s="10" t="s">
        <v>78</v>
      </c>
      <c r="B47" s="10" t="s">
        <v>43</v>
      </c>
      <c r="C47" s="10">
        <v>170193</v>
      </c>
      <c r="D47" s="10">
        <v>202720</v>
      </c>
      <c r="E47" s="10">
        <v>209859</v>
      </c>
    </row>
    <row r="48" spans="1:5" x14ac:dyDescent="0.2">
      <c r="A48" s="10" t="s">
        <v>77</v>
      </c>
      <c r="B48" s="10" t="s">
        <v>44</v>
      </c>
      <c r="C48" s="10">
        <v>42253</v>
      </c>
      <c r="D48" s="10">
        <v>47356</v>
      </c>
      <c r="E48" s="10">
        <v>48354</v>
      </c>
    </row>
    <row r="49" spans="1:5" x14ac:dyDescent="0.2">
      <c r="A49" s="10" t="s">
        <v>76</v>
      </c>
      <c r="B49" s="10" t="s">
        <v>45</v>
      </c>
      <c r="C49" s="10">
        <v>263175</v>
      </c>
      <c r="D49" s="10">
        <v>316789</v>
      </c>
      <c r="E49" s="10">
        <v>331868</v>
      </c>
    </row>
    <row r="50" spans="1:5" x14ac:dyDescent="0.2">
      <c r="A50" s="10" t="s">
        <v>75</v>
      </c>
      <c r="B50" s="10" t="s">
        <v>46</v>
      </c>
      <c r="C50" s="10">
        <v>1344733</v>
      </c>
      <c r="D50" s="10">
        <v>1608403</v>
      </c>
      <c r="E50" s="10">
        <v>1599283</v>
      </c>
    </row>
    <row r="51" spans="1:5" x14ac:dyDescent="0.2">
      <c r="A51" s="10" t="s">
        <v>74</v>
      </c>
      <c r="B51" s="10" t="s">
        <v>47</v>
      </c>
      <c r="C51" s="10">
        <v>124031</v>
      </c>
      <c r="D51" s="10">
        <v>149073</v>
      </c>
      <c r="E51" s="10">
        <v>157671</v>
      </c>
    </row>
    <row r="52" spans="1:5" x14ac:dyDescent="0.2">
      <c r="A52" s="10" t="s">
        <v>73</v>
      </c>
      <c r="B52" s="10" t="s">
        <v>48</v>
      </c>
      <c r="C52" s="10">
        <v>27676</v>
      </c>
      <c r="D52" s="10">
        <v>30355</v>
      </c>
      <c r="E52" s="10">
        <v>31091</v>
      </c>
    </row>
    <row r="53" spans="1:5" x14ac:dyDescent="0.2">
      <c r="A53" s="10" t="s">
        <v>72</v>
      </c>
      <c r="B53" s="10" t="s">
        <v>49</v>
      </c>
      <c r="C53" s="10">
        <v>429174</v>
      </c>
      <c r="D53" s="10">
        <v>481417</v>
      </c>
      <c r="E53" s="10">
        <v>492932</v>
      </c>
    </row>
    <row r="54" spans="1:5" x14ac:dyDescent="0.2">
      <c r="A54" s="10" t="s">
        <v>71</v>
      </c>
      <c r="B54" s="10" t="s">
        <v>50</v>
      </c>
      <c r="C54" s="10">
        <v>370149</v>
      </c>
      <c r="D54" s="10">
        <v>451943</v>
      </c>
      <c r="E54" s="10">
        <v>476770</v>
      </c>
    </row>
    <row r="55" spans="1:5" x14ac:dyDescent="0.2">
      <c r="A55" s="10" t="s">
        <v>70</v>
      </c>
      <c r="B55" s="10" t="s">
        <v>51</v>
      </c>
      <c r="C55" s="10">
        <v>70945</v>
      </c>
      <c r="D55" s="10">
        <v>73073</v>
      </c>
      <c r="E55" s="10">
        <v>72861</v>
      </c>
    </row>
    <row r="56" spans="1:5" x14ac:dyDescent="0.2">
      <c r="A56" s="10" t="s">
        <v>69</v>
      </c>
      <c r="B56" s="10" t="s">
        <v>52</v>
      </c>
      <c r="C56" s="10">
        <v>262463</v>
      </c>
      <c r="D56" s="10">
        <v>304659</v>
      </c>
      <c r="E56" s="10">
        <v>313088</v>
      </c>
    </row>
    <row r="57" spans="1:5" x14ac:dyDescent="0.2">
      <c r="A57" s="10" t="s">
        <v>68</v>
      </c>
      <c r="B57" s="10" t="s">
        <v>53</v>
      </c>
      <c r="C57" s="10">
        <v>41499</v>
      </c>
      <c r="D57" s="10">
        <v>39285</v>
      </c>
      <c r="E57" s="10">
        <v>38328</v>
      </c>
    </row>
    <row r="58" spans="1:5" ht="14.25" x14ac:dyDescent="0.3">
      <c r="A58" s="34" t="s">
        <v>67</v>
      </c>
      <c r="B58" s="30"/>
      <c r="C58" s="30"/>
      <c r="D58" s="30"/>
      <c r="E58" s="30"/>
    </row>
    <row r="59" spans="1:5" x14ac:dyDescent="0.2">
      <c r="A59" s="29" t="s">
        <v>66</v>
      </c>
      <c r="B59" s="30"/>
      <c r="C59" s="30"/>
      <c r="D59" s="30"/>
      <c r="E59" s="30"/>
    </row>
    <row r="60" spans="1:5" x14ac:dyDescent="0.2">
      <c r="A60" s="29" t="s">
        <v>65</v>
      </c>
      <c r="B60" s="30"/>
      <c r="C60" s="30"/>
      <c r="D60" s="30"/>
      <c r="E60" s="30"/>
    </row>
    <row r="61" spans="1:5" x14ac:dyDescent="0.2">
      <c r="A61" s="29" t="s">
        <v>64</v>
      </c>
      <c r="B61" s="30"/>
      <c r="C61" s="30"/>
      <c r="D61" s="30"/>
      <c r="E61" s="30"/>
    </row>
  </sheetData>
  <mergeCells count="13">
    <mergeCell ref="A60:E60"/>
    <mergeCell ref="A61:E61"/>
    <mergeCell ref="A1:E1"/>
    <mergeCell ref="A2:E2"/>
    <mergeCell ref="A3:E3"/>
    <mergeCell ref="A4:E4"/>
    <mergeCell ref="A6"/>
    <mergeCell ref="B6"/>
    <mergeCell ref="C6"/>
    <mergeCell ref="D6"/>
    <mergeCell ref="E6"/>
    <mergeCell ref="A58:E58"/>
    <mergeCell ref="A59:E59"/>
  </mergeCells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"/>
  <sheetViews>
    <sheetView tabSelected="1" zoomScale="55" zoomScaleNormal="55" workbookViewId="0">
      <selection activeCell="K8" sqref="K8"/>
    </sheetView>
  </sheetViews>
  <sheetFormatPr defaultRowHeight="15" x14ac:dyDescent="0.25"/>
  <cols>
    <col min="1" max="1" width="18.140625" customWidth="1"/>
    <col min="2" max="2" width="10" bestFit="1" customWidth="1"/>
    <col min="4" max="4" width="21.5703125" customWidth="1"/>
    <col min="5" max="5" width="13.42578125" customWidth="1"/>
    <col min="6" max="7" width="12.42578125" bestFit="1" customWidth="1"/>
    <col min="8" max="10" width="18" bestFit="1" customWidth="1"/>
    <col min="11" max="12" width="9.140625" style="11"/>
    <col min="13" max="13" width="15.28515625" style="11" customWidth="1"/>
    <col min="14" max="14" width="16.28515625" style="11" customWidth="1"/>
    <col min="15" max="15" width="9.140625" style="12"/>
    <col min="16" max="16" width="10" customWidth="1"/>
    <col min="18" max="18" width="11" customWidth="1"/>
    <col min="19" max="19" width="8.85546875" customWidth="1"/>
    <col min="20" max="21" width="12.5703125" customWidth="1"/>
  </cols>
  <sheetData>
    <row r="1" spans="1:21" x14ac:dyDescent="0.25">
      <c r="A1" s="35" t="s">
        <v>63</v>
      </c>
      <c r="B1" s="37" t="s">
        <v>186</v>
      </c>
      <c r="C1" s="37"/>
      <c r="D1" s="37"/>
      <c r="E1" s="38" t="s">
        <v>187</v>
      </c>
      <c r="F1" s="38"/>
      <c r="G1" s="38"/>
      <c r="H1" s="39" t="s">
        <v>188</v>
      </c>
      <c r="I1" s="39"/>
      <c r="J1" s="39"/>
      <c r="K1" s="40" t="s">
        <v>189</v>
      </c>
      <c r="L1" s="40"/>
      <c r="M1" s="41" t="s">
        <v>190</v>
      </c>
      <c r="N1" s="41"/>
      <c r="O1" s="42" t="s">
        <v>191</v>
      </c>
      <c r="P1" s="42"/>
      <c r="Q1" s="42"/>
      <c r="R1" s="42"/>
      <c r="S1" s="42"/>
      <c r="T1" s="42"/>
      <c r="U1" s="42"/>
    </row>
    <row r="2" spans="1:21" ht="86.25" customHeight="1" x14ac:dyDescent="0.25">
      <c r="A2" s="36"/>
      <c r="B2" s="20">
        <v>2011</v>
      </c>
      <c r="C2" s="20">
        <v>2015</v>
      </c>
      <c r="D2" s="20">
        <v>2016</v>
      </c>
      <c r="E2" s="21">
        <v>2011</v>
      </c>
      <c r="F2" s="21">
        <v>2015</v>
      </c>
      <c r="G2" s="21">
        <v>2016</v>
      </c>
      <c r="H2" s="22" t="s">
        <v>124</v>
      </c>
      <c r="I2" s="22" t="s">
        <v>125</v>
      </c>
      <c r="J2" s="22" t="s">
        <v>126</v>
      </c>
      <c r="K2" s="23" t="s">
        <v>58</v>
      </c>
      <c r="L2" s="23" t="s">
        <v>57</v>
      </c>
      <c r="M2" s="24" t="s">
        <v>127</v>
      </c>
      <c r="N2" s="24" t="s">
        <v>132</v>
      </c>
      <c r="O2" s="25" t="s">
        <v>133</v>
      </c>
      <c r="P2" s="26" t="s">
        <v>192</v>
      </c>
      <c r="Q2" s="26" t="s">
        <v>128</v>
      </c>
      <c r="R2" s="26" t="s">
        <v>129</v>
      </c>
      <c r="S2" s="26" t="s">
        <v>193</v>
      </c>
      <c r="T2" s="26" t="s">
        <v>130</v>
      </c>
      <c r="U2" s="26" t="s">
        <v>131</v>
      </c>
    </row>
    <row r="3" spans="1:21" x14ac:dyDescent="0.25">
      <c r="A3" s="10" t="s">
        <v>3</v>
      </c>
      <c r="B3">
        <v>898422000</v>
      </c>
      <c r="C3">
        <v>902922000</v>
      </c>
      <c r="D3">
        <v>949683000</v>
      </c>
      <c r="E3" s="10">
        <v>180665000000</v>
      </c>
      <c r="F3" s="10">
        <v>200421000000</v>
      </c>
      <c r="G3" s="10">
        <v>205625000000</v>
      </c>
      <c r="H3" s="11">
        <v>4.9728613732599007E-3</v>
      </c>
      <c r="I3" s="11">
        <v>4.5051267082790725E-3</v>
      </c>
      <c r="J3" s="11">
        <v>4.6185191489361704E-3</v>
      </c>
      <c r="K3" s="11">
        <f t="shared" ref="K3:K34" si="0">(D3-B3)/B3</f>
        <v>5.7056706091346825E-2</v>
      </c>
      <c r="L3" s="11">
        <f t="shared" ref="L3:L34" si="1">(D3-C3)/C3</f>
        <v>5.1788526583691617E-2</v>
      </c>
      <c r="M3" s="11">
        <f t="shared" ref="M3:M34" si="2">(J3-H3)/H3</f>
        <v>-7.1255198511887219E-2</v>
      </c>
      <c r="N3" s="11">
        <f t="shared" ref="N3:N34" si="3">(J3-I3)/I3</f>
        <v>2.5169645161969952E-2</v>
      </c>
      <c r="O3" s="13">
        <v>24</v>
      </c>
      <c r="P3">
        <v>24</v>
      </c>
      <c r="Q3">
        <v>28</v>
      </c>
      <c r="R3">
        <v>21</v>
      </c>
      <c r="S3">
        <v>9</v>
      </c>
      <c r="T3">
        <v>21</v>
      </c>
      <c r="U3">
        <v>18</v>
      </c>
    </row>
    <row r="4" spans="1:21" x14ac:dyDescent="0.25">
      <c r="A4" s="10" t="s">
        <v>4</v>
      </c>
      <c r="B4">
        <v>185942000</v>
      </c>
      <c r="C4">
        <v>163012000</v>
      </c>
      <c r="D4">
        <v>167308000</v>
      </c>
      <c r="E4" s="10">
        <v>58759000000</v>
      </c>
      <c r="F4" s="10">
        <v>53311000000</v>
      </c>
      <c r="G4" s="10">
        <v>50404000000</v>
      </c>
      <c r="H4" s="11">
        <v>3.1644854405282596E-3</v>
      </c>
      <c r="I4" s="11">
        <v>3.0577554350884432E-3</v>
      </c>
      <c r="J4" s="11">
        <v>3.3193397349416715E-3</v>
      </c>
      <c r="K4" s="11">
        <f t="shared" si="0"/>
        <v>-0.10021404523991352</v>
      </c>
      <c r="L4" s="11">
        <f t="shared" si="1"/>
        <v>2.6353888057320935E-2</v>
      </c>
      <c r="M4" s="11">
        <f t="shared" si="2"/>
        <v>4.893506300587102E-2</v>
      </c>
      <c r="N4" s="11">
        <f t="shared" si="3"/>
        <v>8.5547816169824611E-2</v>
      </c>
      <c r="O4" s="13">
        <v>45</v>
      </c>
      <c r="P4">
        <v>46</v>
      </c>
      <c r="Q4">
        <v>48</v>
      </c>
      <c r="R4">
        <v>37</v>
      </c>
      <c r="S4">
        <v>31</v>
      </c>
      <c r="T4">
        <v>4</v>
      </c>
      <c r="U4">
        <v>7</v>
      </c>
    </row>
    <row r="5" spans="1:21" x14ac:dyDescent="0.25">
      <c r="A5" s="10" t="s">
        <v>5</v>
      </c>
      <c r="B5">
        <v>997700000</v>
      </c>
      <c r="C5">
        <v>1099837000</v>
      </c>
      <c r="D5">
        <v>1162283000</v>
      </c>
      <c r="E5" s="10">
        <v>254192000000</v>
      </c>
      <c r="F5" s="10">
        <v>292972000000</v>
      </c>
      <c r="G5" s="10">
        <v>305849000000</v>
      </c>
      <c r="H5" s="11">
        <v>3.9249858374771828E-3</v>
      </c>
      <c r="I5" s="11">
        <v>3.7540686481984625E-3</v>
      </c>
      <c r="J5" s="11">
        <v>3.8001857125575041E-3</v>
      </c>
      <c r="K5" s="11">
        <f t="shared" si="0"/>
        <v>0.1649624135511677</v>
      </c>
      <c r="L5" s="11">
        <f t="shared" si="1"/>
        <v>5.6777504302910342E-2</v>
      </c>
      <c r="M5" s="11">
        <f t="shared" si="2"/>
        <v>-3.1796324900854947E-2</v>
      </c>
      <c r="N5" s="11">
        <f t="shared" si="3"/>
        <v>1.2284555419936888E-2</v>
      </c>
      <c r="O5" s="13">
        <v>21</v>
      </c>
      <c r="P5">
        <v>19</v>
      </c>
      <c r="Q5">
        <v>8</v>
      </c>
      <c r="R5">
        <v>18</v>
      </c>
      <c r="S5">
        <v>23</v>
      </c>
      <c r="T5">
        <v>10</v>
      </c>
      <c r="U5">
        <v>29</v>
      </c>
    </row>
    <row r="6" spans="1:21" x14ac:dyDescent="0.25">
      <c r="A6" s="10" t="s">
        <v>6</v>
      </c>
      <c r="B6">
        <v>282628000</v>
      </c>
      <c r="C6">
        <v>293494000</v>
      </c>
      <c r="D6">
        <v>298497000</v>
      </c>
      <c r="E6" s="10">
        <v>107287000000</v>
      </c>
      <c r="F6" s="10">
        <v>119320000000</v>
      </c>
      <c r="G6" s="10">
        <v>121383000000</v>
      </c>
      <c r="H6" s="11">
        <v>2.6343172984611371E-3</v>
      </c>
      <c r="I6" s="11">
        <v>2.4597217566208517E-3</v>
      </c>
      <c r="J6" s="11">
        <v>2.4591334865673117E-3</v>
      </c>
      <c r="K6" s="11">
        <f t="shared" si="0"/>
        <v>5.6148010812799867E-2</v>
      </c>
      <c r="L6" s="11">
        <f t="shared" si="1"/>
        <v>1.7046345070086611E-2</v>
      </c>
      <c r="M6" s="11">
        <f t="shared" si="2"/>
        <v>-6.6500649711468227E-2</v>
      </c>
      <c r="N6" s="11">
        <f t="shared" si="3"/>
        <v>-2.3916121892915738E-4</v>
      </c>
      <c r="O6" s="13">
        <v>40</v>
      </c>
      <c r="P6">
        <v>40</v>
      </c>
      <c r="Q6">
        <v>29</v>
      </c>
      <c r="R6">
        <v>40</v>
      </c>
      <c r="S6">
        <v>46</v>
      </c>
      <c r="T6">
        <v>18</v>
      </c>
      <c r="U6">
        <v>36</v>
      </c>
    </row>
    <row r="7" spans="1:21" x14ac:dyDescent="0.25">
      <c r="A7" s="10" t="s">
        <v>7</v>
      </c>
      <c r="B7">
        <v>8225420000</v>
      </c>
      <c r="C7">
        <v>8657121000</v>
      </c>
      <c r="D7">
        <v>8888706000</v>
      </c>
      <c r="E7" s="10">
        <v>2036297000000</v>
      </c>
      <c r="F7" s="10">
        <v>2505853000000</v>
      </c>
      <c r="G7" s="10">
        <v>2622731000000</v>
      </c>
      <c r="H7" s="11">
        <v>4.03940093218229E-3</v>
      </c>
      <c r="I7" s="11">
        <v>3.4547601156173168E-3</v>
      </c>
      <c r="J7" s="11">
        <v>3.3891031905292613E-3</v>
      </c>
      <c r="K7" s="11">
        <f t="shared" si="0"/>
        <v>8.063855705848455E-2</v>
      </c>
      <c r="L7" s="11">
        <f t="shared" si="1"/>
        <v>2.6750810113431476E-2</v>
      </c>
      <c r="M7" s="11">
        <f t="shared" si="2"/>
        <v>-0.16098865959851744</v>
      </c>
      <c r="N7" s="11">
        <f t="shared" si="3"/>
        <v>-1.9004771066810682E-2</v>
      </c>
      <c r="O7" s="13">
        <v>1</v>
      </c>
      <c r="P7">
        <v>1</v>
      </c>
      <c r="Q7">
        <v>23</v>
      </c>
      <c r="R7">
        <v>36</v>
      </c>
      <c r="S7">
        <v>30</v>
      </c>
      <c r="T7">
        <v>44</v>
      </c>
      <c r="U7">
        <v>43</v>
      </c>
    </row>
    <row r="8" spans="1:21" x14ac:dyDescent="0.25">
      <c r="A8" s="10" t="s">
        <v>8</v>
      </c>
      <c r="B8">
        <v>1292081000</v>
      </c>
      <c r="C8">
        <v>1273753000</v>
      </c>
      <c r="D8">
        <v>1378920000</v>
      </c>
      <c r="E8" s="10">
        <v>262719000000</v>
      </c>
      <c r="F8" s="10">
        <v>315201000000</v>
      </c>
      <c r="G8" s="10">
        <v>322644000000</v>
      </c>
      <c r="H8" s="11">
        <v>4.918110224231974E-3</v>
      </c>
      <c r="I8" s="11">
        <v>4.0410817224564646E-3</v>
      </c>
      <c r="J8" s="11">
        <v>4.2738126232008036E-3</v>
      </c>
      <c r="K8" s="11">
        <f t="shared" si="0"/>
        <v>6.720863475277479E-2</v>
      </c>
      <c r="L8" s="11">
        <f t="shared" si="1"/>
        <v>8.2564673056707227E-2</v>
      </c>
      <c r="M8" s="11">
        <f t="shared" si="2"/>
        <v>-0.13100511612298923</v>
      </c>
      <c r="N8" s="11">
        <f t="shared" si="3"/>
        <v>5.7591238368440635E-2</v>
      </c>
      <c r="O8" s="13">
        <v>16</v>
      </c>
      <c r="P8">
        <v>17</v>
      </c>
      <c r="Q8">
        <v>27</v>
      </c>
      <c r="R8">
        <v>6</v>
      </c>
      <c r="S8">
        <v>13</v>
      </c>
      <c r="T8">
        <v>38</v>
      </c>
      <c r="U8">
        <v>10</v>
      </c>
    </row>
    <row r="9" spans="1:21" x14ac:dyDescent="0.25">
      <c r="A9" s="10" t="s">
        <v>9</v>
      </c>
      <c r="B9">
        <v>945705000</v>
      </c>
      <c r="C9">
        <v>1091381000</v>
      </c>
      <c r="D9">
        <v>1176170000</v>
      </c>
      <c r="E9" s="10">
        <v>234233000000</v>
      </c>
      <c r="F9" s="10">
        <v>255517000000</v>
      </c>
      <c r="G9" s="10">
        <v>259918000000</v>
      </c>
      <c r="H9" s="11">
        <v>4.0374541588930682E-3</v>
      </c>
      <c r="I9" s="11">
        <v>4.2712657083481724E-3</v>
      </c>
      <c r="J9" s="11">
        <v>4.5251579344254729E-3</v>
      </c>
      <c r="K9" s="11">
        <f t="shared" si="0"/>
        <v>0.2436965015517524</v>
      </c>
      <c r="L9" s="11">
        <f t="shared" si="1"/>
        <v>7.7689642755371408E-2</v>
      </c>
      <c r="M9" s="11">
        <f t="shared" si="2"/>
        <v>0.12079487626086544</v>
      </c>
      <c r="N9" s="11">
        <f t="shared" si="3"/>
        <v>5.9441918020007298E-2</v>
      </c>
      <c r="O9" s="13">
        <v>22</v>
      </c>
      <c r="P9">
        <v>18</v>
      </c>
      <c r="Q9">
        <v>3</v>
      </c>
      <c r="R9">
        <v>7</v>
      </c>
      <c r="S9">
        <v>10</v>
      </c>
      <c r="T9">
        <v>2</v>
      </c>
      <c r="U9">
        <v>9</v>
      </c>
    </row>
    <row r="10" spans="1:21" x14ac:dyDescent="0.25">
      <c r="A10" s="10" t="s">
        <v>10</v>
      </c>
      <c r="B10">
        <v>188765000</v>
      </c>
      <c r="C10">
        <v>191704000</v>
      </c>
      <c r="D10">
        <v>197615000</v>
      </c>
      <c r="E10" s="10">
        <v>59937000000</v>
      </c>
      <c r="F10" s="10">
        <v>69582000000</v>
      </c>
      <c r="G10" s="10">
        <v>71453000000</v>
      </c>
      <c r="H10" s="11">
        <v>3.1493901930360214E-3</v>
      </c>
      <c r="I10" s="11">
        <v>2.7550803368687304E-3</v>
      </c>
      <c r="J10" s="11">
        <v>2.7656641428631407E-3</v>
      </c>
      <c r="K10" s="11">
        <f t="shared" si="0"/>
        <v>4.6883691362275846E-2</v>
      </c>
      <c r="L10" s="11">
        <f t="shared" si="1"/>
        <v>3.0833994074197721E-2</v>
      </c>
      <c r="M10" s="11">
        <f t="shared" si="2"/>
        <v>-0.12184138091919554</v>
      </c>
      <c r="N10" s="11">
        <f t="shared" si="3"/>
        <v>3.8415598459242278E-3</v>
      </c>
      <c r="O10" s="13">
        <v>44</v>
      </c>
      <c r="P10">
        <v>43</v>
      </c>
      <c r="Q10">
        <v>32</v>
      </c>
      <c r="R10">
        <v>34</v>
      </c>
      <c r="S10">
        <v>42</v>
      </c>
      <c r="T10">
        <v>34</v>
      </c>
      <c r="U10">
        <v>31</v>
      </c>
    </row>
    <row r="11" spans="1:21" x14ac:dyDescent="0.25">
      <c r="A11" s="10" t="s">
        <v>11</v>
      </c>
      <c r="B11">
        <v>493469000</v>
      </c>
      <c r="C11">
        <v>559222000</v>
      </c>
      <c r="D11">
        <v>555721000</v>
      </c>
      <c r="E11" s="10">
        <v>107738000000</v>
      </c>
      <c r="F11" s="10">
        <v>121528000000</v>
      </c>
      <c r="G11" s="10">
        <v>126478000000</v>
      </c>
      <c r="H11" s="11">
        <v>4.5802688002376133E-3</v>
      </c>
      <c r="I11" s="11">
        <v>4.6015897570930156E-3</v>
      </c>
      <c r="J11" s="11">
        <v>4.3938155252296841E-3</v>
      </c>
      <c r="K11" s="11">
        <f t="shared" si="0"/>
        <v>0.12615179474293217</v>
      </c>
      <c r="L11" s="11">
        <f t="shared" si="1"/>
        <v>-6.2604833143188217E-3</v>
      </c>
      <c r="M11" s="11">
        <f t="shared" si="2"/>
        <v>-4.0707932905216501E-2</v>
      </c>
      <c r="N11" s="11">
        <f t="shared" si="3"/>
        <v>-4.5152706527795662E-2</v>
      </c>
      <c r="O11" s="13">
        <v>32</v>
      </c>
      <c r="P11">
        <v>32</v>
      </c>
      <c r="Q11">
        <v>13</v>
      </c>
      <c r="R11">
        <v>47</v>
      </c>
      <c r="S11">
        <v>12</v>
      </c>
      <c r="T11">
        <v>12</v>
      </c>
      <c r="U11">
        <v>47</v>
      </c>
    </row>
    <row r="12" spans="1:21" x14ac:dyDescent="0.25">
      <c r="A12" s="10" t="s">
        <v>12</v>
      </c>
      <c r="B12">
        <v>2125648000</v>
      </c>
      <c r="C12">
        <v>2389409000</v>
      </c>
      <c r="D12">
        <v>2527456000</v>
      </c>
      <c r="E12" s="10">
        <v>741455000000</v>
      </c>
      <c r="F12" s="10">
        <v>888828000000</v>
      </c>
      <c r="G12" s="10">
        <v>926049000000</v>
      </c>
      <c r="H12" s="11">
        <v>2.8668604298305359E-3</v>
      </c>
      <c r="I12" s="11">
        <v>2.6882692714450939E-3</v>
      </c>
      <c r="J12" s="11">
        <v>2.7292897028127023E-3</v>
      </c>
      <c r="K12" s="11">
        <f t="shared" si="0"/>
        <v>0.18902847508148105</v>
      </c>
      <c r="L12" s="11">
        <f t="shared" si="1"/>
        <v>5.7774537553009972E-2</v>
      </c>
      <c r="M12" s="11">
        <f t="shared" si="2"/>
        <v>-4.7986544997576173E-2</v>
      </c>
      <c r="N12" s="11">
        <f t="shared" si="3"/>
        <v>1.5259048564564986E-2</v>
      </c>
      <c r="O12" s="13">
        <v>11</v>
      </c>
      <c r="P12">
        <v>8</v>
      </c>
      <c r="Q12">
        <v>6</v>
      </c>
      <c r="R12">
        <v>16</v>
      </c>
      <c r="S12">
        <v>44</v>
      </c>
      <c r="T12">
        <v>13</v>
      </c>
      <c r="U12">
        <v>25</v>
      </c>
    </row>
    <row r="13" spans="1:21" x14ac:dyDescent="0.25">
      <c r="A13" s="10" t="s">
        <v>13</v>
      </c>
      <c r="B13">
        <v>1808679000</v>
      </c>
      <c r="C13">
        <v>2046068000</v>
      </c>
      <c r="D13">
        <v>2179727000</v>
      </c>
      <c r="E13" s="10">
        <v>424126000000</v>
      </c>
      <c r="F13" s="10">
        <v>506298000000</v>
      </c>
      <c r="G13" s="10">
        <v>531302000000</v>
      </c>
      <c r="H13" s="11">
        <v>4.2644850822632901E-3</v>
      </c>
      <c r="I13" s="11">
        <v>4.041232633745344E-3</v>
      </c>
      <c r="J13" s="11">
        <v>4.1026139559045514E-3</v>
      </c>
      <c r="K13" s="11">
        <f t="shared" si="0"/>
        <v>0.20514861951733834</v>
      </c>
      <c r="L13" s="11">
        <f t="shared" si="1"/>
        <v>6.5324808364140396E-2</v>
      </c>
      <c r="M13" s="11">
        <f t="shared" si="2"/>
        <v>-3.7957953477663189E-2</v>
      </c>
      <c r="N13" s="11">
        <f t="shared" si="3"/>
        <v>1.5188762370831463E-2</v>
      </c>
      <c r="O13" s="13">
        <v>12</v>
      </c>
      <c r="P13">
        <v>12</v>
      </c>
      <c r="Q13">
        <v>4</v>
      </c>
      <c r="R13">
        <v>11</v>
      </c>
      <c r="S13">
        <v>17</v>
      </c>
      <c r="T13">
        <v>11</v>
      </c>
      <c r="U13">
        <v>26</v>
      </c>
    </row>
    <row r="14" spans="1:21" x14ac:dyDescent="0.25">
      <c r="A14" s="10" t="s">
        <v>14</v>
      </c>
      <c r="B14">
        <v>330838000</v>
      </c>
      <c r="C14">
        <v>332233000</v>
      </c>
      <c r="D14">
        <v>318134000</v>
      </c>
      <c r="E14" s="10">
        <v>70017000000</v>
      </c>
      <c r="F14" s="10">
        <v>81745000000</v>
      </c>
      <c r="G14" s="10">
        <v>84671000000</v>
      </c>
      <c r="H14" s="11">
        <v>4.7251096162360569E-3</v>
      </c>
      <c r="I14" s="11">
        <v>4.0642608110587801E-3</v>
      </c>
      <c r="J14" s="11">
        <v>3.7572958864310092E-3</v>
      </c>
      <c r="K14" s="11">
        <f t="shared" si="0"/>
        <v>-3.8399458345171958E-2</v>
      </c>
      <c r="L14" s="11">
        <f t="shared" si="1"/>
        <v>-4.2437084816980851E-2</v>
      </c>
      <c r="M14" s="11">
        <f t="shared" si="2"/>
        <v>-0.20482355086102572</v>
      </c>
      <c r="N14" s="11">
        <f t="shared" si="3"/>
        <v>-7.5527860759458373E-2</v>
      </c>
      <c r="O14" s="13">
        <v>39</v>
      </c>
      <c r="P14">
        <v>39</v>
      </c>
      <c r="Q14">
        <v>42</v>
      </c>
      <c r="R14">
        <v>49</v>
      </c>
      <c r="S14">
        <v>24</v>
      </c>
      <c r="T14">
        <v>47</v>
      </c>
      <c r="U14">
        <v>49</v>
      </c>
    </row>
    <row r="15" spans="1:21" x14ac:dyDescent="0.25">
      <c r="A15" s="10" t="s">
        <v>15</v>
      </c>
      <c r="B15">
        <v>142364000</v>
      </c>
      <c r="C15">
        <v>146700000</v>
      </c>
      <c r="D15">
        <v>154989000</v>
      </c>
      <c r="E15" s="10">
        <v>56744000000</v>
      </c>
      <c r="F15" s="10">
        <v>65921000000</v>
      </c>
      <c r="G15" s="10">
        <v>68377000000</v>
      </c>
      <c r="H15" s="11">
        <v>2.5088819963344144E-3</v>
      </c>
      <c r="I15" s="11">
        <v>2.2253909983161661E-3</v>
      </c>
      <c r="J15" s="11">
        <v>2.2666832414408354E-3</v>
      </c>
      <c r="K15" s="11">
        <f t="shared" si="0"/>
        <v>8.8681127251271391E-2</v>
      </c>
      <c r="L15" s="11">
        <f t="shared" si="1"/>
        <v>5.6503067484662578E-2</v>
      </c>
      <c r="M15" s="11">
        <f t="shared" si="2"/>
        <v>-9.65365271254056E-2</v>
      </c>
      <c r="N15" s="11">
        <f t="shared" si="3"/>
        <v>1.855505084540782E-2</v>
      </c>
      <c r="O15" s="13">
        <v>47</v>
      </c>
      <c r="P15">
        <v>47</v>
      </c>
      <c r="Q15">
        <v>22</v>
      </c>
      <c r="R15">
        <v>19</v>
      </c>
      <c r="S15">
        <v>47</v>
      </c>
      <c r="T15">
        <v>24</v>
      </c>
      <c r="U15">
        <v>23</v>
      </c>
    </row>
    <row r="16" spans="1:21" x14ac:dyDescent="0.25">
      <c r="A16" s="10" t="s">
        <v>16</v>
      </c>
      <c r="B16">
        <v>2352326000</v>
      </c>
      <c r="C16">
        <v>2391472000</v>
      </c>
      <c r="D16">
        <v>2400990000</v>
      </c>
      <c r="E16" s="10">
        <v>679776000000</v>
      </c>
      <c r="F16" s="10">
        <v>777243000000</v>
      </c>
      <c r="G16" s="10">
        <v>796012000000</v>
      </c>
      <c r="H16" s="11">
        <v>3.4604428517629338E-3</v>
      </c>
      <c r="I16" s="11">
        <v>3.0768652789410775E-3</v>
      </c>
      <c r="J16" s="11">
        <v>3.0162736240157183E-3</v>
      </c>
      <c r="K16" s="11">
        <f t="shared" si="0"/>
        <v>2.0687608775314306E-2</v>
      </c>
      <c r="L16" s="11">
        <f t="shared" si="1"/>
        <v>3.9799755129894896E-3</v>
      </c>
      <c r="M16" s="11">
        <f t="shared" si="2"/>
        <v>-0.12835618063188994</v>
      </c>
      <c r="N16" s="11">
        <f t="shared" si="3"/>
        <v>-1.9692657764402412E-2</v>
      </c>
      <c r="O16" s="13">
        <v>8</v>
      </c>
      <c r="P16">
        <v>10</v>
      </c>
      <c r="Q16">
        <v>34</v>
      </c>
      <c r="R16">
        <v>44</v>
      </c>
      <c r="S16">
        <v>36</v>
      </c>
      <c r="T16">
        <v>35</v>
      </c>
      <c r="U16">
        <v>44</v>
      </c>
    </row>
    <row r="17" spans="1:21" x14ac:dyDescent="0.25">
      <c r="A17" s="10" t="s">
        <v>17</v>
      </c>
      <c r="B17">
        <v>1271364000</v>
      </c>
      <c r="C17">
        <v>1323824000</v>
      </c>
      <c r="D17">
        <v>1409782000</v>
      </c>
      <c r="E17" s="10">
        <v>291570000000</v>
      </c>
      <c r="F17" s="10">
        <v>335720000000</v>
      </c>
      <c r="G17" s="10">
        <v>347249000000</v>
      </c>
      <c r="H17" s="11">
        <v>4.3604074493260626E-3</v>
      </c>
      <c r="I17" s="11">
        <v>3.9432384129631836E-3</v>
      </c>
      <c r="J17" s="11">
        <v>4.05985906366901E-3</v>
      </c>
      <c r="K17" s="11">
        <f t="shared" si="0"/>
        <v>0.10887361919953688</v>
      </c>
      <c r="L17" s="11">
        <f t="shared" si="1"/>
        <v>6.4931592114963924E-2</v>
      </c>
      <c r="M17" s="11">
        <f t="shared" si="2"/>
        <v>-6.8926674662824192E-2</v>
      </c>
      <c r="N17" s="11">
        <f t="shared" si="3"/>
        <v>2.9574841410157288E-2</v>
      </c>
      <c r="O17" s="13">
        <v>17</v>
      </c>
      <c r="P17">
        <v>16</v>
      </c>
      <c r="Q17">
        <v>16</v>
      </c>
      <c r="R17">
        <v>12</v>
      </c>
      <c r="S17">
        <v>19</v>
      </c>
      <c r="T17">
        <v>19</v>
      </c>
      <c r="U17">
        <v>16</v>
      </c>
    </row>
    <row r="18" spans="1:21" x14ac:dyDescent="0.25">
      <c r="A18" s="10" t="s">
        <v>18</v>
      </c>
      <c r="B18">
        <v>724608000</v>
      </c>
      <c r="C18">
        <v>758796000</v>
      </c>
      <c r="D18">
        <v>814031000</v>
      </c>
      <c r="E18" s="10">
        <v>148843000000</v>
      </c>
      <c r="F18" s="10">
        <v>180440000000</v>
      </c>
      <c r="G18" s="10">
        <v>185183000000</v>
      </c>
      <c r="H18" s="11">
        <v>4.8682705938472084E-3</v>
      </c>
      <c r="I18" s="11">
        <v>4.2052538239858127E-3</v>
      </c>
      <c r="J18" s="11">
        <v>4.3958192706673935E-3</v>
      </c>
      <c r="K18" s="11">
        <f t="shared" si="0"/>
        <v>0.123408794824236</v>
      </c>
      <c r="L18" s="11">
        <f t="shared" si="1"/>
        <v>7.2792950938065037E-2</v>
      </c>
      <c r="M18" s="11">
        <f t="shared" si="2"/>
        <v>-9.7047054815918674E-2</v>
      </c>
      <c r="N18" s="11">
        <f t="shared" si="3"/>
        <v>4.5316039092489199E-2</v>
      </c>
      <c r="O18" s="13">
        <v>27</v>
      </c>
      <c r="P18">
        <v>25</v>
      </c>
      <c r="Q18">
        <v>14</v>
      </c>
      <c r="R18">
        <v>9</v>
      </c>
      <c r="S18">
        <v>11</v>
      </c>
      <c r="T18">
        <v>26</v>
      </c>
      <c r="U18">
        <v>12</v>
      </c>
    </row>
    <row r="19" spans="1:21" x14ac:dyDescent="0.25">
      <c r="A19" s="10" t="s">
        <v>19</v>
      </c>
      <c r="B19">
        <v>511048000</v>
      </c>
      <c r="C19">
        <v>562254000</v>
      </c>
      <c r="D19">
        <v>559279000</v>
      </c>
      <c r="E19" s="10">
        <v>136884000000</v>
      </c>
      <c r="F19" s="10">
        <v>151314000000</v>
      </c>
      <c r="G19" s="10">
        <v>150576000000</v>
      </c>
      <c r="H19" s="11">
        <v>3.7334385318956195E-3</v>
      </c>
      <c r="I19" s="11">
        <v>3.7158095087037549E-3</v>
      </c>
      <c r="J19" s="11">
        <v>3.7142638933163321E-3</v>
      </c>
      <c r="K19" s="11">
        <f t="shared" si="0"/>
        <v>9.4376653465036556E-2</v>
      </c>
      <c r="L19" s="11">
        <f t="shared" si="1"/>
        <v>-5.2912029082941162E-3</v>
      </c>
      <c r="M19" s="11">
        <f t="shared" si="2"/>
        <v>-5.1359191842785291E-3</v>
      </c>
      <c r="N19" s="11">
        <f t="shared" si="3"/>
        <v>-4.1595657253215622E-4</v>
      </c>
      <c r="O19" s="13">
        <v>31</v>
      </c>
      <c r="P19">
        <v>30</v>
      </c>
      <c r="Q19">
        <v>21</v>
      </c>
      <c r="R19">
        <v>46</v>
      </c>
      <c r="S19">
        <v>26</v>
      </c>
      <c r="T19">
        <v>6</v>
      </c>
      <c r="U19">
        <v>38</v>
      </c>
    </row>
    <row r="20" spans="1:21" x14ac:dyDescent="0.25">
      <c r="A20" s="10" t="s">
        <v>20</v>
      </c>
      <c r="B20">
        <v>596081000</v>
      </c>
      <c r="C20">
        <v>532991000</v>
      </c>
      <c r="D20">
        <v>556074000</v>
      </c>
      <c r="E20" s="10">
        <v>171835000000</v>
      </c>
      <c r="F20" s="10">
        <v>191912000000</v>
      </c>
      <c r="G20" s="10">
        <v>196681000000</v>
      </c>
      <c r="H20" s="11">
        <v>3.4689149474786858E-3</v>
      </c>
      <c r="I20" s="11">
        <v>2.7772677060319312E-3</v>
      </c>
      <c r="J20" s="11">
        <v>2.8272888586086098E-3</v>
      </c>
      <c r="K20" s="11">
        <f t="shared" si="0"/>
        <v>-6.711671735888243E-2</v>
      </c>
      <c r="L20" s="11">
        <f t="shared" si="1"/>
        <v>4.330842359439465E-2</v>
      </c>
      <c r="M20" s="11">
        <f t="shared" si="2"/>
        <v>-0.18496449137112156</v>
      </c>
      <c r="N20" s="11">
        <f t="shared" si="3"/>
        <v>1.8010922198115075E-2</v>
      </c>
      <c r="O20" s="13">
        <v>30</v>
      </c>
      <c r="P20">
        <v>31</v>
      </c>
      <c r="Q20">
        <v>45</v>
      </c>
      <c r="R20">
        <v>24</v>
      </c>
      <c r="S20">
        <v>41</v>
      </c>
      <c r="T20">
        <v>46</v>
      </c>
      <c r="U20">
        <v>24</v>
      </c>
    </row>
    <row r="21" spans="1:21" x14ac:dyDescent="0.25">
      <c r="A21" s="10" t="s">
        <v>21</v>
      </c>
      <c r="B21">
        <v>727510000</v>
      </c>
      <c r="C21">
        <v>662778000</v>
      </c>
      <c r="D21">
        <v>683125000</v>
      </c>
      <c r="E21" s="10">
        <v>236248000000</v>
      </c>
      <c r="F21" s="10">
        <v>240663000000</v>
      </c>
      <c r="G21" s="10">
        <v>236999000000</v>
      </c>
      <c r="H21" s="11">
        <v>3.0794334766855169E-3</v>
      </c>
      <c r="I21" s="11">
        <v>2.7539671657047407E-3</v>
      </c>
      <c r="J21" s="11">
        <v>2.8823961282537056E-3</v>
      </c>
      <c r="K21" s="11">
        <f t="shared" si="0"/>
        <v>-6.1009470660197108E-2</v>
      </c>
      <c r="L21" s="11">
        <f t="shared" si="1"/>
        <v>3.0699570595282281E-2</v>
      </c>
      <c r="M21" s="11">
        <f t="shared" si="2"/>
        <v>-6.398493421714968E-2</v>
      </c>
      <c r="N21" s="11">
        <f t="shared" si="3"/>
        <v>4.6634166212399228E-2</v>
      </c>
      <c r="O21" s="13">
        <v>26</v>
      </c>
      <c r="P21">
        <v>28</v>
      </c>
      <c r="Q21">
        <v>44</v>
      </c>
      <c r="R21">
        <v>35</v>
      </c>
      <c r="S21">
        <v>39</v>
      </c>
      <c r="T21">
        <v>17</v>
      </c>
      <c r="U21">
        <v>11</v>
      </c>
    </row>
    <row r="22" spans="1:21" x14ac:dyDescent="0.25">
      <c r="A22" s="10" t="s">
        <v>22</v>
      </c>
      <c r="B22">
        <v>139983000</v>
      </c>
      <c r="C22">
        <v>107941000</v>
      </c>
      <c r="D22">
        <v>100351000</v>
      </c>
      <c r="E22" s="10">
        <v>51490000000</v>
      </c>
      <c r="F22" s="10">
        <v>57319000000</v>
      </c>
      <c r="G22" s="10">
        <v>59295000000</v>
      </c>
      <c r="H22" s="11">
        <v>2.7186443969702853E-3</v>
      </c>
      <c r="I22" s="11">
        <v>1.8831626511278982E-3</v>
      </c>
      <c r="J22" s="11">
        <v>1.6924023948056328E-3</v>
      </c>
      <c r="K22" s="11">
        <f t="shared" si="0"/>
        <v>-0.28312009315416869</v>
      </c>
      <c r="L22" s="11">
        <f t="shared" si="1"/>
        <v>-7.0316191252628751E-2</v>
      </c>
      <c r="M22" s="11">
        <f t="shared" si="2"/>
        <v>-0.37748298501573735</v>
      </c>
      <c r="N22" s="11">
        <f t="shared" si="3"/>
        <v>-0.10129781206525722</v>
      </c>
      <c r="O22" s="13">
        <v>48</v>
      </c>
      <c r="P22">
        <v>51</v>
      </c>
      <c r="Q22">
        <v>51</v>
      </c>
      <c r="R22">
        <v>50</v>
      </c>
      <c r="S22">
        <v>50</v>
      </c>
      <c r="T22">
        <v>51</v>
      </c>
      <c r="U22">
        <v>50</v>
      </c>
    </row>
    <row r="23" spans="1:21" x14ac:dyDescent="0.25">
      <c r="A23" s="10" t="s">
        <v>23</v>
      </c>
      <c r="B23">
        <v>3416687000</v>
      </c>
      <c r="C23">
        <v>3741687000</v>
      </c>
      <c r="D23">
        <v>3799639000</v>
      </c>
      <c r="E23" s="10">
        <v>324830000000</v>
      </c>
      <c r="F23" s="10">
        <v>366492000000</v>
      </c>
      <c r="G23" s="10">
        <v>382437000000</v>
      </c>
      <c r="H23" s="11">
        <v>1.051838500138534E-2</v>
      </c>
      <c r="I23" s="11">
        <v>1.0209464326642874E-2</v>
      </c>
      <c r="J23" s="11">
        <v>9.9353331398374118E-3</v>
      </c>
      <c r="K23" s="11">
        <f t="shared" si="0"/>
        <v>0.11208284516550682</v>
      </c>
      <c r="L23" s="11">
        <f t="shared" si="1"/>
        <v>1.5488200910444941E-2</v>
      </c>
      <c r="M23" s="11">
        <f t="shared" si="2"/>
        <v>-5.5431690461143622E-2</v>
      </c>
      <c r="N23" s="11">
        <f t="shared" si="3"/>
        <v>-2.6850692458965011E-2</v>
      </c>
      <c r="O23" s="13">
        <v>4</v>
      </c>
      <c r="P23">
        <v>5</v>
      </c>
      <c r="Q23">
        <v>15</v>
      </c>
      <c r="R23">
        <v>41</v>
      </c>
      <c r="S23">
        <v>1</v>
      </c>
      <c r="T23">
        <v>15</v>
      </c>
      <c r="U23">
        <v>45</v>
      </c>
    </row>
    <row r="24" spans="1:21" x14ac:dyDescent="0.25">
      <c r="A24" s="10" t="s">
        <v>24</v>
      </c>
      <c r="B24">
        <v>2949264000</v>
      </c>
      <c r="C24">
        <v>3673620000</v>
      </c>
      <c r="D24">
        <v>3797277000</v>
      </c>
      <c r="E24" s="10">
        <v>417283000000</v>
      </c>
      <c r="F24" s="10">
        <v>489183000000</v>
      </c>
      <c r="G24" s="10">
        <v>505776000000</v>
      </c>
      <c r="H24" s="11">
        <v>7.067778941389896E-3</v>
      </c>
      <c r="I24" s="11">
        <v>7.5097049570406168E-3</v>
      </c>
      <c r="J24" s="11">
        <v>7.5078236215241527E-3</v>
      </c>
      <c r="K24" s="11">
        <f t="shared" si="0"/>
        <v>0.28753377113747702</v>
      </c>
      <c r="L24" s="11">
        <f t="shared" si="1"/>
        <v>3.366080324040048E-2</v>
      </c>
      <c r="M24" s="11">
        <f t="shared" si="2"/>
        <v>6.2260673937790265E-2</v>
      </c>
      <c r="N24" s="11">
        <f t="shared" si="3"/>
        <v>-2.5052056335451674E-4</v>
      </c>
      <c r="O24" s="13">
        <v>6</v>
      </c>
      <c r="P24">
        <v>6</v>
      </c>
      <c r="Q24">
        <v>2</v>
      </c>
      <c r="R24">
        <v>32</v>
      </c>
      <c r="S24">
        <v>3</v>
      </c>
      <c r="T24">
        <v>3</v>
      </c>
      <c r="U24">
        <v>37</v>
      </c>
    </row>
    <row r="25" spans="1:21" x14ac:dyDescent="0.25">
      <c r="A25" s="10" t="s">
        <v>25</v>
      </c>
      <c r="B25">
        <v>2161520000</v>
      </c>
      <c r="C25">
        <v>2334546000</v>
      </c>
      <c r="D25">
        <v>2468498000</v>
      </c>
      <c r="E25" s="10">
        <v>399437000000</v>
      </c>
      <c r="F25" s="10">
        <v>472293000000</v>
      </c>
      <c r="G25" s="10">
        <v>490238000000</v>
      </c>
      <c r="H25" s="11">
        <v>5.4114165688206152E-3</v>
      </c>
      <c r="I25" s="11">
        <v>4.9430036015778341E-3</v>
      </c>
      <c r="J25" s="11">
        <v>5.0353053006906854E-3</v>
      </c>
      <c r="K25" s="11">
        <f t="shared" si="0"/>
        <v>0.1420195047929235</v>
      </c>
      <c r="L25" s="11">
        <f t="shared" si="1"/>
        <v>5.7378179740300683E-2</v>
      </c>
      <c r="M25" s="11">
        <f t="shared" si="2"/>
        <v>-6.9503292409052328E-2</v>
      </c>
      <c r="N25" s="11">
        <f t="shared" si="3"/>
        <v>1.8673200861797488E-2</v>
      </c>
      <c r="O25" s="13">
        <v>10</v>
      </c>
      <c r="P25">
        <v>9</v>
      </c>
      <c r="Q25">
        <v>11</v>
      </c>
      <c r="R25">
        <v>17</v>
      </c>
      <c r="S25">
        <v>6</v>
      </c>
      <c r="T25">
        <v>20</v>
      </c>
      <c r="U25">
        <v>22</v>
      </c>
    </row>
    <row r="26" spans="1:21" x14ac:dyDescent="0.25">
      <c r="A26" s="10" t="s">
        <v>26</v>
      </c>
      <c r="B26">
        <v>898741000</v>
      </c>
      <c r="C26">
        <v>928999000</v>
      </c>
      <c r="D26">
        <v>961040000</v>
      </c>
      <c r="E26" s="10">
        <v>282397000000</v>
      </c>
      <c r="F26" s="10">
        <v>328403000000</v>
      </c>
      <c r="G26" s="10">
        <v>339096000000</v>
      </c>
      <c r="H26" s="11">
        <v>3.1825444321292363E-3</v>
      </c>
      <c r="I26" s="11">
        <v>2.8288383480053469E-3</v>
      </c>
      <c r="J26" s="11">
        <v>2.8341236699931582E-3</v>
      </c>
      <c r="K26" s="11">
        <f t="shared" si="0"/>
        <v>6.9318079402185942E-2</v>
      </c>
      <c r="L26" s="11">
        <f t="shared" si="1"/>
        <v>3.4489811076222905E-2</v>
      </c>
      <c r="M26" s="11">
        <f t="shared" si="2"/>
        <v>-0.10947867958059336</v>
      </c>
      <c r="N26" s="11">
        <f t="shared" si="3"/>
        <v>1.8683718677449369E-3</v>
      </c>
      <c r="O26" s="13">
        <v>23</v>
      </c>
      <c r="P26">
        <v>23</v>
      </c>
      <c r="Q26">
        <v>26</v>
      </c>
      <c r="R26">
        <v>30</v>
      </c>
      <c r="S26">
        <v>40</v>
      </c>
      <c r="T26">
        <v>30</v>
      </c>
      <c r="U26">
        <v>35</v>
      </c>
    </row>
    <row r="27" spans="1:21" x14ac:dyDescent="0.25">
      <c r="A27" s="10" t="s">
        <v>27</v>
      </c>
      <c r="B27">
        <v>460962000</v>
      </c>
      <c r="C27">
        <v>408232000</v>
      </c>
      <c r="D27">
        <v>454983000</v>
      </c>
      <c r="E27" s="10">
        <v>96968000000</v>
      </c>
      <c r="F27" s="10">
        <v>106303000000</v>
      </c>
      <c r="G27" s="10">
        <v>108495000000</v>
      </c>
      <c r="H27" s="11">
        <v>4.7537538156917749E-3</v>
      </c>
      <c r="I27" s="11">
        <v>3.8402679134173071E-3</v>
      </c>
      <c r="J27" s="11">
        <v>4.1935849578321584E-3</v>
      </c>
      <c r="K27" s="11">
        <f t="shared" si="0"/>
        <v>-1.2970700404805602E-2</v>
      </c>
      <c r="L27" s="11">
        <f t="shared" si="1"/>
        <v>0.11452066472006114</v>
      </c>
      <c r="M27" s="11">
        <f t="shared" si="2"/>
        <v>-0.11783716186785741</v>
      </c>
      <c r="N27" s="11">
        <f t="shared" si="3"/>
        <v>9.2003227998863235E-2</v>
      </c>
      <c r="O27" s="13">
        <v>33</v>
      </c>
      <c r="P27">
        <v>36</v>
      </c>
      <c r="Q27">
        <v>41</v>
      </c>
      <c r="R27">
        <v>5</v>
      </c>
      <c r="S27">
        <v>16</v>
      </c>
      <c r="T27">
        <v>33</v>
      </c>
      <c r="U27">
        <v>6</v>
      </c>
    </row>
    <row r="28" spans="1:21" x14ac:dyDescent="0.25">
      <c r="A28" s="10" t="s">
        <v>28</v>
      </c>
      <c r="B28">
        <v>1121330000</v>
      </c>
      <c r="C28">
        <v>1074115000</v>
      </c>
      <c r="D28">
        <v>1119296000</v>
      </c>
      <c r="E28" s="10">
        <v>257225000000</v>
      </c>
      <c r="F28" s="10">
        <v>293373000000</v>
      </c>
      <c r="G28" s="10">
        <v>299113000000</v>
      </c>
      <c r="H28" s="11">
        <v>4.3593352123627175E-3</v>
      </c>
      <c r="I28" s="11">
        <v>3.6612605795352674E-3</v>
      </c>
      <c r="J28" s="11">
        <v>3.7420506631273133E-3</v>
      </c>
      <c r="K28" s="11">
        <f t="shared" si="0"/>
        <v>-1.8139174016569609E-3</v>
      </c>
      <c r="L28" s="11">
        <f t="shared" si="1"/>
        <v>4.2063466202408493E-2</v>
      </c>
      <c r="M28" s="11">
        <f t="shared" si="2"/>
        <v>-0.14160061549862826</v>
      </c>
      <c r="N28" s="11">
        <f t="shared" si="3"/>
        <v>2.206619327879164E-2</v>
      </c>
      <c r="O28" s="13">
        <v>19</v>
      </c>
      <c r="P28">
        <v>21</v>
      </c>
      <c r="Q28">
        <v>39</v>
      </c>
      <c r="R28">
        <v>25</v>
      </c>
      <c r="S28">
        <v>25</v>
      </c>
      <c r="T28">
        <v>39</v>
      </c>
      <c r="U28">
        <v>21</v>
      </c>
    </row>
    <row r="29" spans="1:21" x14ac:dyDescent="0.25">
      <c r="A29" s="10" t="s">
        <v>29</v>
      </c>
      <c r="B29">
        <v>195267000</v>
      </c>
      <c r="C29">
        <v>181680000</v>
      </c>
      <c r="D29">
        <v>195125000</v>
      </c>
      <c r="E29" s="10">
        <v>41187000000</v>
      </c>
      <c r="F29" s="10">
        <v>45867000000</v>
      </c>
      <c r="G29" s="10">
        <v>46227000000</v>
      </c>
      <c r="H29" s="11">
        <v>4.7409862335202856E-3</v>
      </c>
      <c r="I29" s="11">
        <v>3.9610177251618809E-3</v>
      </c>
      <c r="J29" s="11">
        <v>4.2210180197719948E-3</v>
      </c>
      <c r="K29" s="11">
        <f t="shared" si="0"/>
        <v>-7.2720941070431771E-4</v>
      </c>
      <c r="L29" s="11">
        <f t="shared" si="1"/>
        <v>7.4003742844561862E-2</v>
      </c>
      <c r="M29" s="11">
        <f t="shared" si="2"/>
        <v>-0.10967511571156853</v>
      </c>
      <c r="N29" s="11">
        <f t="shared" si="3"/>
        <v>6.563977054646683E-2</v>
      </c>
      <c r="O29" s="13">
        <v>43</v>
      </c>
      <c r="P29">
        <v>44</v>
      </c>
      <c r="Q29">
        <v>38</v>
      </c>
      <c r="R29">
        <v>8</v>
      </c>
      <c r="S29">
        <v>15</v>
      </c>
      <c r="T29">
        <v>31</v>
      </c>
      <c r="U29">
        <v>8</v>
      </c>
    </row>
    <row r="30" spans="1:21" x14ac:dyDescent="0.25">
      <c r="A30" s="10" t="s">
        <v>30</v>
      </c>
      <c r="B30">
        <v>412756000</v>
      </c>
      <c r="C30">
        <v>463654000</v>
      </c>
      <c r="D30">
        <v>481383000</v>
      </c>
      <c r="E30" s="10">
        <v>99935000000</v>
      </c>
      <c r="F30" s="10">
        <v>115720000000</v>
      </c>
      <c r="G30" s="10">
        <v>117446000000</v>
      </c>
      <c r="H30" s="11">
        <v>4.1302446590283683E-3</v>
      </c>
      <c r="I30" s="11">
        <v>4.0066885585896992E-3</v>
      </c>
      <c r="J30" s="11">
        <v>4.0987602813207773E-3</v>
      </c>
      <c r="K30" s="11">
        <f t="shared" si="0"/>
        <v>0.16626529959588715</v>
      </c>
      <c r="L30" s="11">
        <f t="shared" si="1"/>
        <v>3.8237565080857711E-2</v>
      </c>
      <c r="M30" s="11">
        <f t="shared" si="2"/>
        <v>-7.622884431015174E-3</v>
      </c>
      <c r="N30" s="11">
        <f t="shared" si="3"/>
        <v>2.2979505740143208E-2</v>
      </c>
      <c r="O30" s="13">
        <v>36</v>
      </c>
      <c r="P30">
        <v>34</v>
      </c>
      <c r="Q30">
        <v>7</v>
      </c>
      <c r="R30">
        <v>27</v>
      </c>
      <c r="S30">
        <v>18</v>
      </c>
      <c r="T30">
        <v>8</v>
      </c>
      <c r="U30">
        <v>20</v>
      </c>
    </row>
    <row r="31" spans="1:21" x14ac:dyDescent="0.25">
      <c r="A31" s="10" t="s">
        <v>31</v>
      </c>
      <c r="B31">
        <v>165437000</v>
      </c>
      <c r="C31">
        <v>157528000</v>
      </c>
      <c r="D31">
        <v>191155000</v>
      </c>
      <c r="E31" s="10">
        <v>124445000000</v>
      </c>
      <c r="F31" s="10">
        <v>141279000000</v>
      </c>
      <c r="G31" s="10">
        <v>146278000000</v>
      </c>
      <c r="H31" s="11">
        <v>1.3293985294708505E-3</v>
      </c>
      <c r="I31" s="11">
        <v>1.115013554739204E-3</v>
      </c>
      <c r="J31" s="11">
        <v>1.3067925457006522E-3</v>
      </c>
      <c r="K31" s="11">
        <f t="shared" si="0"/>
        <v>0.15545494659598519</v>
      </c>
      <c r="L31" s="11">
        <f t="shared" si="1"/>
        <v>0.21346681224925093</v>
      </c>
      <c r="M31" s="11">
        <f t="shared" si="2"/>
        <v>-1.7004670359607156E-2</v>
      </c>
      <c r="N31" s="11">
        <f t="shared" si="3"/>
        <v>0.17199700411382382</v>
      </c>
      <c r="O31" s="13">
        <v>46</v>
      </c>
      <c r="P31">
        <v>45</v>
      </c>
      <c r="Q31">
        <v>9</v>
      </c>
      <c r="R31">
        <v>2</v>
      </c>
      <c r="S31">
        <v>51</v>
      </c>
      <c r="T31">
        <v>9</v>
      </c>
      <c r="U31">
        <v>3</v>
      </c>
    </row>
    <row r="32" spans="1:21" x14ac:dyDescent="0.25">
      <c r="A32" s="10" t="s">
        <v>32</v>
      </c>
      <c r="B32">
        <v>359839000</v>
      </c>
      <c r="C32">
        <v>358154000</v>
      </c>
      <c r="D32">
        <v>379991000</v>
      </c>
      <c r="E32" s="10">
        <v>65214000000</v>
      </c>
      <c r="F32" s="10">
        <v>74807000000</v>
      </c>
      <c r="G32" s="10">
        <v>77208000000</v>
      </c>
      <c r="H32" s="11">
        <v>5.5178182598828469E-3</v>
      </c>
      <c r="I32" s="11">
        <v>4.7877070327643134E-3</v>
      </c>
      <c r="J32" s="11">
        <v>4.9216531965599417E-3</v>
      </c>
      <c r="K32" s="11">
        <f t="shared" si="0"/>
        <v>5.6002823484947437E-2</v>
      </c>
      <c r="L32" s="11">
        <f t="shared" si="1"/>
        <v>6.0970978964356118E-2</v>
      </c>
      <c r="M32" s="11">
        <f t="shared" si="2"/>
        <v>-0.10804362072910367</v>
      </c>
      <c r="N32" s="11">
        <f t="shared" si="3"/>
        <v>2.7977101121471684E-2</v>
      </c>
      <c r="O32" s="13">
        <v>38</v>
      </c>
      <c r="P32">
        <v>37</v>
      </c>
      <c r="Q32">
        <v>30</v>
      </c>
      <c r="R32">
        <v>15</v>
      </c>
      <c r="S32">
        <v>7</v>
      </c>
      <c r="T32">
        <v>29</v>
      </c>
      <c r="U32">
        <v>17</v>
      </c>
    </row>
    <row r="33" spans="1:21" x14ac:dyDescent="0.25">
      <c r="A33" s="10" t="s">
        <v>33</v>
      </c>
      <c r="B33">
        <v>1141570000</v>
      </c>
      <c r="C33">
        <v>1106186000</v>
      </c>
      <c r="D33">
        <v>1157605000</v>
      </c>
      <c r="E33" s="10">
        <v>493343000000</v>
      </c>
      <c r="F33" s="10">
        <v>562474000000</v>
      </c>
      <c r="G33" s="10">
        <v>575331000000</v>
      </c>
      <c r="H33" s="11">
        <v>2.3139479023721833E-3</v>
      </c>
      <c r="I33" s="11">
        <v>1.9666437915352533E-3</v>
      </c>
      <c r="J33" s="11">
        <v>2.0120678357328217E-3</v>
      </c>
      <c r="K33" s="11">
        <f t="shared" si="0"/>
        <v>1.4046444808465534E-2</v>
      </c>
      <c r="L33" s="11">
        <f t="shared" si="1"/>
        <v>4.6483141171557045E-2</v>
      </c>
      <c r="M33" s="11">
        <f t="shared" si="2"/>
        <v>-0.13046104725602684</v>
      </c>
      <c r="N33" s="11">
        <f t="shared" si="3"/>
        <v>2.3097240279648358E-2</v>
      </c>
      <c r="O33" s="13">
        <v>18</v>
      </c>
      <c r="P33">
        <v>20</v>
      </c>
      <c r="Q33">
        <v>35</v>
      </c>
      <c r="R33">
        <v>22</v>
      </c>
      <c r="S33">
        <v>49</v>
      </c>
      <c r="T33">
        <v>37</v>
      </c>
      <c r="U33">
        <v>19</v>
      </c>
    </row>
    <row r="34" spans="1:21" x14ac:dyDescent="0.25">
      <c r="A34" s="10" t="s">
        <v>34</v>
      </c>
      <c r="B34">
        <v>405339000</v>
      </c>
      <c r="C34">
        <v>390913000</v>
      </c>
      <c r="D34">
        <v>375368000</v>
      </c>
      <c r="E34" s="10">
        <v>89261000000</v>
      </c>
      <c r="F34" s="10">
        <v>93022000000</v>
      </c>
      <c r="G34" s="10">
        <v>93594000000</v>
      </c>
      <c r="H34" s="11">
        <v>4.5410537636817868E-3</v>
      </c>
      <c r="I34" s="11">
        <v>4.2023714820150068E-3</v>
      </c>
      <c r="J34" s="11">
        <v>4.0105989700194456E-3</v>
      </c>
      <c r="K34" s="11">
        <f t="shared" si="0"/>
        <v>-7.3940578133364909E-2</v>
      </c>
      <c r="L34" s="11">
        <f t="shared" si="1"/>
        <v>-3.976588141095333E-2</v>
      </c>
      <c r="M34" s="11">
        <f t="shared" si="2"/>
        <v>-0.11681314982544054</v>
      </c>
      <c r="N34" s="11">
        <f t="shared" si="3"/>
        <v>-4.5634354986534328E-2</v>
      </c>
      <c r="O34" s="13">
        <v>37</v>
      </c>
      <c r="P34">
        <v>38</v>
      </c>
      <c r="Q34">
        <v>46</v>
      </c>
      <c r="R34">
        <v>48</v>
      </c>
      <c r="S34">
        <v>21</v>
      </c>
      <c r="T34">
        <v>32</v>
      </c>
      <c r="U34">
        <v>48</v>
      </c>
    </row>
    <row r="35" spans="1:21" x14ac:dyDescent="0.25">
      <c r="A35" s="10" t="s">
        <v>35</v>
      </c>
      <c r="B35">
        <v>5288932000</v>
      </c>
      <c r="C35">
        <v>5700230000</v>
      </c>
      <c r="D35">
        <v>6089673000</v>
      </c>
      <c r="E35" s="10">
        <v>1229743000000</v>
      </c>
      <c r="F35" s="10">
        <v>1459442000000</v>
      </c>
      <c r="G35" s="10">
        <v>1500055000000</v>
      </c>
      <c r="H35" s="11">
        <v>4.3008433469432228E-3</v>
      </c>
      <c r="I35" s="11">
        <v>3.9057598726088463E-3</v>
      </c>
      <c r="J35" s="11">
        <v>4.0596331467846183E-3</v>
      </c>
      <c r="K35" s="11">
        <f t="shared" ref="K35:K53" si="4">(D35-B35)/B35</f>
        <v>0.15139937514795049</v>
      </c>
      <c r="L35" s="11">
        <f t="shared" ref="L35:L53" si="5">(D35-C35)/C35</f>
        <v>6.8320576538139693E-2</v>
      </c>
      <c r="M35" s="11">
        <f t="shared" ref="M35:M53" si="6">(J35-H35)/H35</f>
        <v>-5.6084395710446412E-2</v>
      </c>
      <c r="N35" s="11">
        <f t="shared" ref="N35:N53" si="7">(J35-I35)/I35</f>
        <v>3.9396501370933652E-2</v>
      </c>
      <c r="O35" s="13">
        <v>2</v>
      </c>
      <c r="P35">
        <v>2</v>
      </c>
      <c r="Q35">
        <v>10</v>
      </c>
      <c r="R35">
        <v>10</v>
      </c>
      <c r="S35">
        <v>20</v>
      </c>
      <c r="T35">
        <v>16</v>
      </c>
      <c r="U35">
        <v>14</v>
      </c>
    </row>
    <row r="36" spans="1:21" x14ac:dyDescent="0.25">
      <c r="A36" s="10" t="s">
        <v>36</v>
      </c>
      <c r="B36">
        <v>2668842000</v>
      </c>
      <c r="C36">
        <v>2815343000</v>
      </c>
      <c r="D36">
        <v>2937671000</v>
      </c>
      <c r="E36" s="10">
        <v>427974000000</v>
      </c>
      <c r="F36" s="10">
        <v>501671000000</v>
      </c>
      <c r="G36" s="10">
        <v>521621000000</v>
      </c>
      <c r="H36" s="11">
        <v>6.2359909714141517E-3</v>
      </c>
      <c r="I36" s="11">
        <v>5.6119309268424927E-3</v>
      </c>
      <c r="J36" s="11">
        <v>5.6318112192568935E-3</v>
      </c>
      <c r="K36" s="11">
        <f t="shared" si="4"/>
        <v>0.1007287055584407</v>
      </c>
      <c r="L36" s="11">
        <f t="shared" si="5"/>
        <v>4.3450478325376338E-2</v>
      </c>
      <c r="M36" s="11">
        <f t="shared" si="6"/>
        <v>-9.6885924775520771E-2</v>
      </c>
      <c r="N36" s="11">
        <f t="shared" si="7"/>
        <v>3.5425048300774856E-3</v>
      </c>
      <c r="O36" s="13">
        <v>7</v>
      </c>
      <c r="P36">
        <v>7</v>
      </c>
      <c r="Q36">
        <v>18</v>
      </c>
      <c r="R36">
        <v>23</v>
      </c>
      <c r="S36">
        <v>4</v>
      </c>
      <c r="T36">
        <v>25</v>
      </c>
      <c r="U36">
        <v>33</v>
      </c>
    </row>
    <row r="37" spans="1:21" x14ac:dyDescent="0.25">
      <c r="A37" s="10" t="s">
        <v>37</v>
      </c>
      <c r="B37">
        <v>211057000</v>
      </c>
      <c r="C37">
        <v>217926000</v>
      </c>
      <c r="D37">
        <v>226572000</v>
      </c>
      <c r="E37" s="10">
        <v>42164000000</v>
      </c>
      <c r="F37" s="10">
        <v>56420000000</v>
      </c>
      <c r="G37" s="10">
        <v>53453000000</v>
      </c>
      <c r="H37" s="11">
        <v>5.0056209088321793E-3</v>
      </c>
      <c r="I37" s="11">
        <v>3.8625664657922724E-3</v>
      </c>
      <c r="J37" s="11">
        <v>4.2387143845995547E-3</v>
      </c>
      <c r="K37" s="11">
        <f t="shared" si="4"/>
        <v>7.3510947279644842E-2</v>
      </c>
      <c r="L37" s="11">
        <f t="shared" si="5"/>
        <v>3.9674017785853916E-2</v>
      </c>
      <c r="M37" s="11">
        <f t="shared" si="6"/>
        <v>-0.15320907000357431</v>
      </c>
      <c r="N37" s="11">
        <f t="shared" si="7"/>
        <v>9.7382898686282804E-2</v>
      </c>
      <c r="O37" s="13">
        <v>41</v>
      </c>
      <c r="P37">
        <v>41</v>
      </c>
      <c r="Q37">
        <v>25</v>
      </c>
      <c r="R37">
        <v>26</v>
      </c>
      <c r="S37">
        <v>14</v>
      </c>
      <c r="T37">
        <v>43</v>
      </c>
      <c r="U37">
        <v>5</v>
      </c>
    </row>
    <row r="38" spans="1:21" x14ac:dyDescent="0.25">
      <c r="A38" s="10" t="s">
        <v>38</v>
      </c>
      <c r="B38">
        <v>2221827000</v>
      </c>
      <c r="C38">
        <v>2152826000</v>
      </c>
      <c r="D38">
        <v>2193019000</v>
      </c>
      <c r="E38" s="10">
        <v>528567000000</v>
      </c>
      <c r="F38" s="10">
        <v>611935000000</v>
      </c>
      <c r="G38" s="10">
        <v>626622000000</v>
      </c>
      <c r="H38" s="11">
        <v>4.2034917049305004E-3</v>
      </c>
      <c r="I38" s="11">
        <v>3.5180631929861831E-3</v>
      </c>
      <c r="J38" s="11">
        <v>3.4997478543683431E-3</v>
      </c>
      <c r="K38" s="11">
        <f t="shared" si="4"/>
        <v>-1.2965905986379677E-2</v>
      </c>
      <c r="L38" s="11">
        <f t="shared" si="5"/>
        <v>1.8669878568913605E-2</v>
      </c>
      <c r="M38" s="11">
        <f t="shared" si="6"/>
        <v>-0.16741887458388427</v>
      </c>
      <c r="N38" s="11">
        <f t="shared" si="7"/>
        <v>-5.2060857389811949E-3</v>
      </c>
      <c r="O38" s="13">
        <v>9</v>
      </c>
      <c r="P38">
        <v>11</v>
      </c>
      <c r="Q38">
        <v>40</v>
      </c>
      <c r="R38">
        <v>39</v>
      </c>
      <c r="S38">
        <v>28</v>
      </c>
      <c r="T38">
        <v>45</v>
      </c>
      <c r="U38">
        <v>41</v>
      </c>
    </row>
    <row r="39" spans="1:21" x14ac:dyDescent="0.25">
      <c r="A39" s="10" t="s">
        <v>39</v>
      </c>
      <c r="B39">
        <v>444722000</v>
      </c>
      <c r="C39">
        <v>419602000</v>
      </c>
      <c r="D39">
        <v>488559000</v>
      </c>
      <c r="E39" s="10">
        <v>163868000000</v>
      </c>
      <c r="F39" s="10">
        <v>190182000000</v>
      </c>
      <c r="G39" s="10">
        <v>181278000000</v>
      </c>
      <c r="H39" s="11">
        <v>2.7139038738496837E-3</v>
      </c>
      <c r="I39" s="11">
        <v>2.2063181583956422E-3</v>
      </c>
      <c r="J39" s="11">
        <v>2.6950815873961541E-3</v>
      </c>
      <c r="K39" s="11">
        <f t="shared" si="4"/>
        <v>9.8571691978359521E-2</v>
      </c>
      <c r="L39" s="11">
        <f t="shared" si="5"/>
        <v>0.16433906416079999</v>
      </c>
      <c r="M39" s="11">
        <f t="shared" si="6"/>
        <v>-6.9355022611136841E-3</v>
      </c>
      <c r="N39" s="11">
        <f t="shared" si="7"/>
        <v>0.22152898807483126</v>
      </c>
      <c r="O39" s="13">
        <v>35</v>
      </c>
      <c r="P39">
        <v>33</v>
      </c>
      <c r="Q39">
        <v>19</v>
      </c>
      <c r="R39">
        <v>4</v>
      </c>
      <c r="S39">
        <v>45</v>
      </c>
      <c r="T39">
        <v>7</v>
      </c>
      <c r="U39">
        <v>2</v>
      </c>
    </row>
    <row r="40" spans="1:21" x14ac:dyDescent="0.25">
      <c r="A40" s="10" t="s">
        <v>40</v>
      </c>
      <c r="B40">
        <v>739733000</v>
      </c>
      <c r="C40">
        <v>719881000</v>
      </c>
      <c r="D40">
        <v>759243000</v>
      </c>
      <c r="E40" s="10">
        <v>199929000000</v>
      </c>
      <c r="F40" s="10">
        <v>217821000000</v>
      </c>
      <c r="G40" s="10">
        <v>228886000000</v>
      </c>
      <c r="H40" s="11">
        <v>3.6999784923647896E-3</v>
      </c>
      <c r="I40" s="11">
        <v>3.304920094940341E-3</v>
      </c>
      <c r="J40" s="11">
        <v>3.3171229345613099E-3</v>
      </c>
      <c r="K40" s="11">
        <f t="shared" si="4"/>
        <v>2.6374381026667729E-2</v>
      </c>
      <c r="L40" s="11">
        <f t="shared" si="5"/>
        <v>5.4678481582372644E-2</v>
      </c>
      <c r="M40" s="11">
        <f t="shared" si="6"/>
        <v>-0.10347507656964322</v>
      </c>
      <c r="N40" s="11">
        <f t="shared" si="7"/>
        <v>3.6923251607961106E-3</v>
      </c>
      <c r="O40" s="13">
        <v>25</v>
      </c>
      <c r="P40">
        <v>26</v>
      </c>
      <c r="Q40">
        <v>33</v>
      </c>
      <c r="R40">
        <v>20</v>
      </c>
      <c r="S40">
        <v>32</v>
      </c>
      <c r="T40">
        <v>28</v>
      </c>
      <c r="U40">
        <v>32</v>
      </c>
    </row>
    <row r="41" spans="1:21" x14ac:dyDescent="0.25">
      <c r="A41" s="10" t="s">
        <v>41</v>
      </c>
      <c r="B41">
        <v>3315363000</v>
      </c>
      <c r="C41">
        <v>3356723000</v>
      </c>
      <c r="D41">
        <v>3950530000</v>
      </c>
      <c r="E41" s="10">
        <v>615411000000</v>
      </c>
      <c r="F41" s="10">
        <v>708011000000</v>
      </c>
      <c r="G41" s="10">
        <v>719834000000</v>
      </c>
      <c r="H41" s="11">
        <v>5.3872338973466509E-3</v>
      </c>
      <c r="I41" s="11">
        <v>4.7410605202461544E-3</v>
      </c>
      <c r="J41" s="11">
        <v>5.4881125370571547E-3</v>
      </c>
      <c r="K41" s="11">
        <f t="shared" si="4"/>
        <v>0.19158294280294497</v>
      </c>
      <c r="L41" s="11">
        <f t="shared" si="5"/>
        <v>0.17690080474319747</v>
      </c>
      <c r="M41" s="11">
        <f t="shared" si="6"/>
        <v>1.872549839727379E-2</v>
      </c>
      <c r="N41" s="11">
        <f t="shared" si="7"/>
        <v>0.15757065610548535</v>
      </c>
      <c r="O41" s="13">
        <v>5</v>
      </c>
      <c r="P41">
        <v>4</v>
      </c>
      <c r="Q41">
        <v>5</v>
      </c>
      <c r="R41">
        <v>3</v>
      </c>
      <c r="S41">
        <v>5</v>
      </c>
      <c r="T41">
        <v>5</v>
      </c>
      <c r="U41">
        <v>4</v>
      </c>
    </row>
    <row r="42" spans="1:21" x14ac:dyDescent="0.25">
      <c r="A42" s="10" t="s">
        <v>42</v>
      </c>
      <c r="B42">
        <v>459321000</v>
      </c>
      <c r="C42">
        <v>453291000</v>
      </c>
      <c r="D42">
        <v>462777000</v>
      </c>
      <c r="E42" s="10">
        <v>49716000000</v>
      </c>
      <c r="F42" s="10">
        <v>56204000000</v>
      </c>
      <c r="G42" s="10">
        <v>57529000000</v>
      </c>
      <c r="H42" s="11">
        <v>9.2388969345884621E-3</v>
      </c>
      <c r="I42" s="11">
        <v>8.065102127962423E-3</v>
      </c>
      <c r="J42" s="11">
        <v>8.0442385579446891E-3</v>
      </c>
      <c r="K42" s="11">
        <f t="shared" si="4"/>
        <v>7.5241497776065104E-3</v>
      </c>
      <c r="L42" s="11">
        <f t="shared" si="5"/>
        <v>2.0926954208223856E-2</v>
      </c>
      <c r="M42" s="11">
        <f t="shared" si="6"/>
        <v>-0.1293074687489181</v>
      </c>
      <c r="N42" s="11">
        <f t="shared" si="7"/>
        <v>-2.5868947084250796E-3</v>
      </c>
      <c r="O42" s="13">
        <v>34</v>
      </c>
      <c r="P42">
        <v>35</v>
      </c>
      <c r="Q42">
        <v>37</v>
      </c>
      <c r="R42">
        <v>38</v>
      </c>
      <c r="S42">
        <v>2</v>
      </c>
      <c r="T42">
        <v>36</v>
      </c>
      <c r="U42">
        <v>40</v>
      </c>
    </row>
    <row r="43" spans="1:21" x14ac:dyDescent="0.25">
      <c r="A43" s="10" t="s">
        <v>43</v>
      </c>
      <c r="B43">
        <v>620533000</v>
      </c>
      <c r="C43">
        <v>665319000</v>
      </c>
      <c r="D43">
        <v>687110000</v>
      </c>
      <c r="E43" s="10">
        <v>170193000000</v>
      </c>
      <c r="F43" s="10">
        <v>202720000000</v>
      </c>
      <c r="G43" s="10">
        <v>209859000000</v>
      </c>
      <c r="H43" s="11">
        <v>3.6460547731105276E-3</v>
      </c>
      <c r="I43" s="11">
        <v>3.2819603393843726E-3</v>
      </c>
      <c r="J43" s="11">
        <v>3.2741507393059151E-3</v>
      </c>
      <c r="K43" s="11">
        <f t="shared" si="4"/>
        <v>0.10729002325420244</v>
      </c>
      <c r="L43" s="11">
        <f t="shared" si="5"/>
        <v>3.2752709602461377E-2</v>
      </c>
      <c r="M43" s="11">
        <f t="shared" si="6"/>
        <v>-0.10200176819815934</v>
      </c>
      <c r="N43" s="11">
        <f t="shared" si="7"/>
        <v>-2.3795534591750868E-3</v>
      </c>
      <c r="O43" s="13">
        <v>29</v>
      </c>
      <c r="P43">
        <v>27</v>
      </c>
      <c r="Q43">
        <v>17</v>
      </c>
      <c r="R43">
        <v>33</v>
      </c>
      <c r="S43">
        <v>35</v>
      </c>
      <c r="T43">
        <v>27</v>
      </c>
      <c r="U43">
        <v>39</v>
      </c>
    </row>
    <row r="44" spans="1:21" x14ac:dyDescent="0.25">
      <c r="A44" s="10" t="s">
        <v>44</v>
      </c>
      <c r="B44">
        <v>136305000</v>
      </c>
      <c r="C44">
        <v>103368000</v>
      </c>
      <c r="D44">
        <v>106941000</v>
      </c>
      <c r="E44" s="10">
        <v>42253000000</v>
      </c>
      <c r="F44" s="10">
        <v>47356000000</v>
      </c>
      <c r="G44" s="10">
        <v>48354000000</v>
      </c>
      <c r="H44" s="11">
        <v>3.225924786405699E-3</v>
      </c>
      <c r="I44" s="11">
        <v>2.182785708252386E-3</v>
      </c>
      <c r="J44" s="11">
        <v>2.2116267526988459E-3</v>
      </c>
      <c r="K44" s="11">
        <f t="shared" si="4"/>
        <v>-0.2154286343127545</v>
      </c>
      <c r="L44" s="11">
        <f t="shared" si="5"/>
        <v>3.4565823078709076E-2</v>
      </c>
      <c r="M44" s="11">
        <f t="shared" si="6"/>
        <v>-0.31442085630179128</v>
      </c>
      <c r="N44" s="11">
        <f t="shared" si="7"/>
        <v>1.3212952759137793E-2</v>
      </c>
      <c r="O44" s="13">
        <v>50</v>
      </c>
      <c r="P44">
        <v>50</v>
      </c>
      <c r="Q44">
        <v>50</v>
      </c>
      <c r="R44">
        <v>29</v>
      </c>
      <c r="S44">
        <v>48</v>
      </c>
      <c r="T44">
        <v>50</v>
      </c>
      <c r="U44">
        <v>27</v>
      </c>
    </row>
    <row r="45" spans="1:21" x14ac:dyDescent="0.25">
      <c r="A45" s="10" t="s">
        <v>45</v>
      </c>
      <c r="B45">
        <v>1016915000</v>
      </c>
      <c r="C45">
        <v>1075972000</v>
      </c>
      <c r="D45">
        <v>1091835000</v>
      </c>
      <c r="E45" s="10">
        <v>263175000000</v>
      </c>
      <c r="F45" s="10">
        <v>316789000000</v>
      </c>
      <c r="G45" s="10">
        <v>331868000000</v>
      </c>
      <c r="H45" s="11">
        <v>3.864025838320509E-3</v>
      </c>
      <c r="I45" s="11">
        <v>3.3964941964525282E-3</v>
      </c>
      <c r="J45" s="11">
        <v>3.2899676980004096E-3</v>
      </c>
      <c r="K45" s="11">
        <f t="shared" si="4"/>
        <v>7.3673807545370062E-2</v>
      </c>
      <c r="L45" s="11">
        <f t="shared" si="5"/>
        <v>1.4742948701267319E-2</v>
      </c>
      <c r="M45" s="11">
        <f t="shared" si="6"/>
        <v>-0.14856477786121963</v>
      </c>
      <c r="N45" s="11">
        <f t="shared" si="7"/>
        <v>-3.1363662732996948E-2</v>
      </c>
      <c r="O45" s="13">
        <v>20</v>
      </c>
      <c r="P45">
        <v>22</v>
      </c>
      <c r="Q45">
        <v>24</v>
      </c>
      <c r="R45">
        <v>42</v>
      </c>
      <c r="S45">
        <v>33</v>
      </c>
      <c r="T45">
        <v>40</v>
      </c>
      <c r="U45">
        <v>46</v>
      </c>
    </row>
    <row r="46" spans="1:21" x14ac:dyDescent="0.25">
      <c r="A46" s="10" t="s">
        <v>46</v>
      </c>
      <c r="B46">
        <v>4661517000</v>
      </c>
      <c r="C46">
        <v>5082598000</v>
      </c>
      <c r="D46">
        <v>5256599000</v>
      </c>
      <c r="E46" s="10">
        <v>1344733000000</v>
      </c>
      <c r="F46" s="10">
        <v>1608403000000</v>
      </c>
      <c r="G46" s="10">
        <v>1599283000000</v>
      </c>
      <c r="H46" s="11">
        <v>3.4665000412721337E-3</v>
      </c>
      <c r="I46" s="11">
        <v>3.1600276796300429E-3</v>
      </c>
      <c r="J46" s="11">
        <v>3.2868472934433745E-3</v>
      </c>
      <c r="K46" s="11">
        <f t="shared" si="4"/>
        <v>0.12765844251989214</v>
      </c>
      <c r="L46" s="11">
        <f t="shared" si="5"/>
        <v>3.4234657157618996E-2</v>
      </c>
      <c r="M46" s="11">
        <f t="shared" si="6"/>
        <v>-5.1825399016245319E-2</v>
      </c>
      <c r="N46" s="11">
        <f t="shared" si="7"/>
        <v>4.0132437646298987E-2</v>
      </c>
      <c r="O46" s="13">
        <v>3</v>
      </c>
      <c r="P46">
        <v>3</v>
      </c>
      <c r="Q46">
        <v>12</v>
      </c>
      <c r="R46">
        <v>31</v>
      </c>
      <c r="S46">
        <v>34</v>
      </c>
      <c r="T46">
        <v>14</v>
      </c>
      <c r="U46">
        <v>13</v>
      </c>
    </row>
    <row r="47" spans="1:21" x14ac:dyDescent="0.25">
      <c r="A47" s="10" t="s">
        <v>47</v>
      </c>
      <c r="B47">
        <v>627180000</v>
      </c>
      <c r="C47">
        <v>733407000</v>
      </c>
      <c r="D47">
        <v>573106000</v>
      </c>
      <c r="E47" s="10">
        <v>124031000000</v>
      </c>
      <c r="F47" s="10">
        <v>149073000000</v>
      </c>
      <c r="G47" s="10">
        <v>157671000000</v>
      </c>
      <c r="H47" s="11">
        <v>5.0566390660399417E-3</v>
      </c>
      <c r="I47" s="11">
        <v>4.9197842667686297E-3</v>
      </c>
      <c r="J47" s="11">
        <v>3.6348218759315282E-3</v>
      </c>
      <c r="K47" s="11">
        <f t="shared" si="4"/>
        <v>-8.6217672757422106E-2</v>
      </c>
      <c r="L47" s="11">
        <f t="shared" si="5"/>
        <v>-0.2185703163454944</v>
      </c>
      <c r="M47" s="11">
        <f t="shared" si="6"/>
        <v>-0.2811783027302156</v>
      </c>
      <c r="N47" s="11">
        <f t="shared" si="7"/>
        <v>-0.26118267004440815</v>
      </c>
      <c r="O47" s="13">
        <v>28</v>
      </c>
      <c r="P47">
        <v>29</v>
      </c>
      <c r="Q47">
        <v>47</v>
      </c>
      <c r="R47">
        <v>51</v>
      </c>
      <c r="S47">
        <v>27</v>
      </c>
      <c r="T47">
        <v>49</v>
      </c>
      <c r="U47">
        <v>51</v>
      </c>
    </row>
    <row r="48" spans="1:21" x14ac:dyDescent="0.25">
      <c r="A48" s="10" t="s">
        <v>48</v>
      </c>
      <c r="B48">
        <v>137303000</v>
      </c>
      <c r="C48">
        <v>119663000</v>
      </c>
      <c r="D48">
        <v>120650000</v>
      </c>
      <c r="E48" s="10">
        <v>27676000000</v>
      </c>
      <c r="F48" s="10">
        <v>30355000000</v>
      </c>
      <c r="G48" s="10">
        <v>31091000000</v>
      </c>
      <c r="H48" s="11">
        <v>4.9610854169677698E-3</v>
      </c>
      <c r="I48" s="11">
        <v>3.9421182671718E-3</v>
      </c>
      <c r="J48" s="11">
        <v>3.8805442089350616E-3</v>
      </c>
      <c r="K48" s="11">
        <f t="shared" si="4"/>
        <v>-0.12128649774586134</v>
      </c>
      <c r="L48" s="11">
        <f t="shared" si="5"/>
        <v>8.2481635927563243E-3</v>
      </c>
      <c r="M48" s="11">
        <f t="shared" si="6"/>
        <v>-0.21780338720576559</v>
      </c>
      <c r="N48" s="11">
        <f t="shared" si="7"/>
        <v>-1.5619536011767989E-2</v>
      </c>
      <c r="O48" s="13">
        <v>49</v>
      </c>
      <c r="P48">
        <v>48</v>
      </c>
      <c r="Q48">
        <v>49</v>
      </c>
      <c r="R48">
        <v>43</v>
      </c>
      <c r="S48">
        <v>22</v>
      </c>
      <c r="T48">
        <v>48</v>
      </c>
      <c r="U48">
        <v>42</v>
      </c>
    </row>
    <row r="49" spans="1:21" x14ac:dyDescent="0.25">
      <c r="A49" s="10" t="s">
        <v>49</v>
      </c>
      <c r="B49">
        <v>1390412000</v>
      </c>
      <c r="C49">
        <v>1411176000</v>
      </c>
      <c r="D49">
        <v>1462939000</v>
      </c>
      <c r="E49" s="10">
        <v>429174000000</v>
      </c>
      <c r="F49" s="10">
        <v>481417000000</v>
      </c>
      <c r="G49" s="10">
        <v>492932000000</v>
      </c>
      <c r="H49" s="11">
        <v>3.239739592799191E-3</v>
      </c>
      <c r="I49" s="11">
        <v>2.9312965682557948E-3</v>
      </c>
      <c r="J49" s="11">
        <v>2.9678312627299504E-3</v>
      </c>
      <c r="K49" s="11">
        <f t="shared" si="4"/>
        <v>5.2162236804630571E-2</v>
      </c>
      <c r="L49" s="11">
        <f t="shared" si="5"/>
        <v>3.6680754207838E-2</v>
      </c>
      <c r="M49" s="11">
        <f t="shared" si="6"/>
        <v>-8.392906969239064E-2</v>
      </c>
      <c r="N49" s="11">
        <f t="shared" si="7"/>
        <v>1.2463663646252909E-2</v>
      </c>
      <c r="O49" s="13">
        <v>15</v>
      </c>
      <c r="P49">
        <v>14</v>
      </c>
      <c r="Q49">
        <v>31</v>
      </c>
      <c r="R49">
        <v>28</v>
      </c>
      <c r="S49">
        <v>37</v>
      </c>
      <c r="T49">
        <v>23</v>
      </c>
      <c r="U49">
        <v>28</v>
      </c>
    </row>
    <row r="50" spans="1:21" x14ac:dyDescent="0.25">
      <c r="A50" s="10" t="s">
        <v>50</v>
      </c>
      <c r="B50">
        <v>1502284000</v>
      </c>
      <c r="C50">
        <v>1549479000</v>
      </c>
      <c r="D50">
        <v>1645843000</v>
      </c>
      <c r="E50" s="10">
        <v>370149000000</v>
      </c>
      <c r="F50" s="10">
        <v>451943000000</v>
      </c>
      <c r="G50" s="10">
        <v>476770000000</v>
      </c>
      <c r="H50" s="11">
        <v>4.0585926208094574E-3</v>
      </c>
      <c r="I50" s="11">
        <v>3.428483237930447E-3</v>
      </c>
      <c r="J50" s="11">
        <v>3.4520691318665185E-3</v>
      </c>
      <c r="K50" s="11">
        <f t="shared" si="4"/>
        <v>9.5560493222320145E-2</v>
      </c>
      <c r="L50" s="11">
        <f t="shared" si="5"/>
        <v>6.2191226857543726E-2</v>
      </c>
      <c r="M50" s="11">
        <f t="shared" si="6"/>
        <v>-0.1494418251866757</v>
      </c>
      <c r="N50" s="11">
        <f t="shared" si="7"/>
        <v>6.8793960183712961E-3</v>
      </c>
      <c r="O50" s="13">
        <v>13</v>
      </c>
      <c r="P50">
        <v>13</v>
      </c>
      <c r="Q50">
        <v>20</v>
      </c>
      <c r="R50">
        <v>13</v>
      </c>
      <c r="S50">
        <v>29</v>
      </c>
      <c r="T50">
        <v>41</v>
      </c>
      <c r="U50">
        <v>30</v>
      </c>
    </row>
    <row r="51" spans="1:21" x14ac:dyDescent="0.25">
      <c r="A51" s="10" t="s">
        <v>51</v>
      </c>
      <c r="B51">
        <v>210899000</v>
      </c>
      <c r="C51">
        <v>199167000</v>
      </c>
      <c r="D51">
        <v>199164000</v>
      </c>
      <c r="E51" s="10">
        <v>70945000000</v>
      </c>
      <c r="F51" s="10">
        <v>73073000000</v>
      </c>
      <c r="G51" s="10">
        <v>72861000000</v>
      </c>
      <c r="H51" s="11">
        <v>2.9727112551976883E-3</v>
      </c>
      <c r="I51" s="11">
        <v>2.7255894790141366E-3</v>
      </c>
      <c r="J51" s="11">
        <v>2.7334788158273975E-3</v>
      </c>
      <c r="K51" s="11">
        <f t="shared" si="4"/>
        <v>-5.5642748424601353E-2</v>
      </c>
      <c r="L51" s="11">
        <f t="shared" si="5"/>
        <v>-1.5062736296675654E-5</v>
      </c>
      <c r="M51" s="11">
        <f t="shared" si="6"/>
        <v>-8.0476177749184599E-2</v>
      </c>
      <c r="N51" s="11">
        <f t="shared" si="7"/>
        <v>2.8945433176952875E-3</v>
      </c>
      <c r="O51" s="13">
        <v>42</v>
      </c>
      <c r="P51">
        <v>42</v>
      </c>
      <c r="Q51">
        <v>43</v>
      </c>
      <c r="R51">
        <v>45</v>
      </c>
      <c r="S51">
        <v>43</v>
      </c>
      <c r="T51">
        <v>22</v>
      </c>
      <c r="U51">
        <v>34</v>
      </c>
    </row>
    <row r="52" spans="1:21" x14ac:dyDescent="0.25">
      <c r="A52" s="10" t="s">
        <v>52</v>
      </c>
      <c r="B52">
        <v>1442933000</v>
      </c>
      <c r="C52">
        <v>1373787000</v>
      </c>
      <c r="D52">
        <v>1458791000</v>
      </c>
      <c r="E52" s="10">
        <v>262463000000</v>
      </c>
      <c r="F52" s="10">
        <v>304659000000</v>
      </c>
      <c r="G52" s="10">
        <v>313088000000</v>
      </c>
      <c r="H52" s="11">
        <v>5.4976625276705665E-3</v>
      </c>
      <c r="I52" s="11">
        <v>4.5092611739682726E-3</v>
      </c>
      <c r="J52" s="11">
        <v>4.6593641404333603E-3</v>
      </c>
      <c r="K52" s="11">
        <f t="shared" si="4"/>
        <v>1.0990115272157474E-2</v>
      </c>
      <c r="L52" s="11">
        <f t="shared" si="5"/>
        <v>6.187567650589211E-2</v>
      </c>
      <c r="M52" s="11">
        <f t="shared" si="6"/>
        <v>-0.15248269296595121</v>
      </c>
      <c r="N52" s="11">
        <f t="shared" si="7"/>
        <v>3.3287707381338703E-2</v>
      </c>
      <c r="O52" s="13">
        <v>14</v>
      </c>
      <c r="P52">
        <v>15</v>
      </c>
      <c r="Q52">
        <v>36</v>
      </c>
      <c r="R52">
        <v>14</v>
      </c>
      <c r="S52">
        <v>8</v>
      </c>
      <c r="T52">
        <v>42</v>
      </c>
      <c r="U52">
        <v>15</v>
      </c>
    </row>
    <row r="53" spans="1:21" x14ac:dyDescent="0.25">
      <c r="A53" s="10" t="s">
        <v>53</v>
      </c>
      <c r="B53">
        <v>57549000</v>
      </c>
      <c r="C53">
        <v>56996000</v>
      </c>
      <c r="D53">
        <v>112056000</v>
      </c>
      <c r="E53" s="10">
        <v>41499000000</v>
      </c>
      <c r="F53" s="10">
        <v>39285000000</v>
      </c>
      <c r="G53" s="10">
        <v>38328000000</v>
      </c>
      <c r="H53" s="11">
        <v>1.3867563073809007E-3</v>
      </c>
      <c r="I53" s="11">
        <v>1.4508336515209367E-3</v>
      </c>
      <c r="J53" s="11">
        <v>2.9236067626800251E-3</v>
      </c>
      <c r="K53" s="11">
        <f t="shared" si="4"/>
        <v>0.94714069749257157</v>
      </c>
      <c r="L53" s="11">
        <f t="shared" si="5"/>
        <v>0.966032704049407</v>
      </c>
      <c r="M53" s="11">
        <f t="shared" si="6"/>
        <v>1.1082339752985866</v>
      </c>
      <c r="N53" s="11">
        <f t="shared" si="7"/>
        <v>1.0151219677150114</v>
      </c>
      <c r="O53" s="13">
        <v>51</v>
      </c>
      <c r="P53">
        <v>49</v>
      </c>
      <c r="Q53">
        <v>1</v>
      </c>
      <c r="R53">
        <v>1</v>
      </c>
      <c r="S53">
        <v>38</v>
      </c>
      <c r="T53">
        <v>1</v>
      </c>
      <c r="U53">
        <v>1</v>
      </c>
    </row>
  </sheetData>
  <sortState ref="A2:U52">
    <sortCondition ref="A1"/>
  </sortState>
  <mergeCells count="7">
    <mergeCell ref="M1:N1"/>
    <mergeCell ref="O1:U1"/>
    <mergeCell ref="A1:A2"/>
    <mergeCell ref="B1:D1"/>
    <mergeCell ref="E1:G1"/>
    <mergeCell ref="H1:J1"/>
    <mergeCell ref="K1:L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topLeftCell="A34" workbookViewId="0">
      <selection activeCell="B52" sqref="A2:B52"/>
    </sheetView>
  </sheetViews>
  <sheetFormatPr defaultRowHeight="15" x14ac:dyDescent="0.25"/>
  <cols>
    <col min="2" max="2" width="10.7109375" bestFit="1" customWidth="1"/>
    <col min="4" max="4" width="18.140625" customWidth="1"/>
    <col min="5" max="5" width="18" bestFit="1" customWidth="1"/>
  </cols>
  <sheetData>
    <row r="1" spans="1:5" x14ac:dyDescent="0.25">
      <c r="A1" t="s">
        <v>1</v>
      </c>
      <c r="B1" t="s">
        <v>185</v>
      </c>
      <c r="D1" s="15" t="s">
        <v>63</v>
      </c>
      <c r="E1" s="16" t="s">
        <v>126</v>
      </c>
    </row>
    <row r="2" spans="1:5" x14ac:dyDescent="0.25">
      <c r="A2" t="s">
        <v>184</v>
      </c>
      <c r="B2" s="11">
        <v>3.3193397349416715E-3</v>
      </c>
    </row>
    <row r="3" spans="1:5" x14ac:dyDescent="0.25">
      <c r="A3" t="s">
        <v>183</v>
      </c>
      <c r="B3" s="11">
        <v>4.6185191489361704E-3</v>
      </c>
    </row>
    <row r="4" spans="1:5" x14ac:dyDescent="0.25">
      <c r="A4" t="s">
        <v>182</v>
      </c>
      <c r="B4" s="11">
        <v>3.8001857125575041E-3</v>
      </c>
    </row>
    <row r="5" spans="1:5" x14ac:dyDescent="0.25">
      <c r="A5" t="s">
        <v>181</v>
      </c>
      <c r="B5" s="11">
        <v>2.4591334865673117E-3</v>
      </c>
    </row>
    <row r="6" spans="1:5" x14ac:dyDescent="0.25">
      <c r="A6" t="s">
        <v>180</v>
      </c>
      <c r="B6" s="11">
        <v>3.3891031905292613E-3</v>
      </c>
    </row>
    <row r="7" spans="1:5" x14ac:dyDescent="0.25">
      <c r="A7" t="s">
        <v>179</v>
      </c>
      <c r="B7" s="11">
        <v>4.2738126232008036E-3</v>
      </c>
    </row>
    <row r="8" spans="1:5" x14ac:dyDescent="0.25">
      <c r="A8" t="s">
        <v>178</v>
      </c>
      <c r="B8" s="11">
        <v>4.5251579344254729E-3</v>
      </c>
    </row>
    <row r="9" spans="1:5" x14ac:dyDescent="0.25">
      <c r="A9" t="s">
        <v>177</v>
      </c>
      <c r="B9" s="11">
        <v>4.3938155252296841E-3</v>
      </c>
    </row>
    <row r="10" spans="1:5" x14ac:dyDescent="0.25">
      <c r="A10" t="s">
        <v>176</v>
      </c>
      <c r="B10" s="11">
        <v>2.7656641428631407E-3</v>
      </c>
    </row>
    <row r="11" spans="1:5" x14ac:dyDescent="0.25">
      <c r="A11" t="s">
        <v>175</v>
      </c>
      <c r="B11" s="11">
        <v>2.7292897028127023E-3</v>
      </c>
    </row>
    <row r="12" spans="1:5" x14ac:dyDescent="0.25">
      <c r="A12" t="s">
        <v>174</v>
      </c>
      <c r="B12" s="11">
        <v>4.1026139559045514E-3</v>
      </c>
    </row>
    <row r="13" spans="1:5" x14ac:dyDescent="0.25">
      <c r="A13" t="s">
        <v>173</v>
      </c>
      <c r="B13" s="11">
        <v>3.7572958864310092E-3</v>
      </c>
    </row>
    <row r="14" spans="1:5" x14ac:dyDescent="0.25">
      <c r="A14" t="s">
        <v>172</v>
      </c>
      <c r="B14" s="11">
        <v>4.3958192706673935E-3</v>
      </c>
    </row>
    <row r="15" spans="1:5" x14ac:dyDescent="0.25">
      <c r="A15" t="s">
        <v>171</v>
      </c>
      <c r="B15" s="11">
        <v>2.2666832414408354E-3</v>
      </c>
    </row>
    <row r="16" spans="1:5" x14ac:dyDescent="0.25">
      <c r="A16" t="s">
        <v>170</v>
      </c>
      <c r="B16" s="11">
        <v>3.0162736240157183E-3</v>
      </c>
    </row>
    <row r="17" spans="1:2" x14ac:dyDescent="0.25">
      <c r="A17" t="s">
        <v>169</v>
      </c>
      <c r="B17" s="11">
        <v>4.05985906366901E-3</v>
      </c>
    </row>
    <row r="18" spans="1:2" x14ac:dyDescent="0.25">
      <c r="A18" t="s">
        <v>168</v>
      </c>
      <c r="B18" s="11">
        <v>3.7142638933163321E-3</v>
      </c>
    </row>
    <row r="19" spans="1:2" x14ac:dyDescent="0.25">
      <c r="A19" t="s">
        <v>167</v>
      </c>
      <c r="B19" s="11">
        <v>2.8272888586086098E-3</v>
      </c>
    </row>
    <row r="20" spans="1:2" x14ac:dyDescent="0.25">
      <c r="A20" t="s">
        <v>166</v>
      </c>
      <c r="B20" s="11">
        <v>2.8823961282537056E-3</v>
      </c>
    </row>
    <row r="21" spans="1:2" x14ac:dyDescent="0.25">
      <c r="A21" t="s">
        <v>165</v>
      </c>
      <c r="B21" s="11">
        <v>7.5078236215241527E-3</v>
      </c>
    </row>
    <row r="22" spans="1:2" x14ac:dyDescent="0.25">
      <c r="A22" t="s">
        <v>164</v>
      </c>
      <c r="B22" s="11">
        <v>9.9353331398374118E-3</v>
      </c>
    </row>
    <row r="23" spans="1:2" x14ac:dyDescent="0.25">
      <c r="A23" t="s">
        <v>163</v>
      </c>
      <c r="B23" s="11">
        <v>1.6924023948056328E-3</v>
      </c>
    </row>
    <row r="24" spans="1:2" x14ac:dyDescent="0.25">
      <c r="A24" t="s">
        <v>162</v>
      </c>
      <c r="B24" s="11">
        <v>5.0353053006906854E-3</v>
      </c>
    </row>
    <row r="25" spans="1:2" x14ac:dyDescent="0.25">
      <c r="A25" t="s">
        <v>161</v>
      </c>
      <c r="B25" s="11">
        <v>2.8341236699931582E-3</v>
      </c>
    </row>
    <row r="26" spans="1:2" x14ac:dyDescent="0.25">
      <c r="A26" t="s">
        <v>160</v>
      </c>
      <c r="B26" s="11">
        <v>3.7420506631273133E-3</v>
      </c>
    </row>
    <row r="27" spans="1:2" x14ac:dyDescent="0.25">
      <c r="A27" t="s">
        <v>159</v>
      </c>
      <c r="B27" s="11">
        <v>4.1935849578321584E-3</v>
      </c>
    </row>
    <row r="28" spans="1:2" x14ac:dyDescent="0.25">
      <c r="A28" t="s">
        <v>158</v>
      </c>
      <c r="B28" s="11">
        <v>4.2210180197719948E-3</v>
      </c>
    </row>
    <row r="29" spans="1:2" x14ac:dyDescent="0.25">
      <c r="A29" t="s">
        <v>157</v>
      </c>
      <c r="B29" s="11">
        <v>5.6318112192568935E-3</v>
      </c>
    </row>
    <row r="30" spans="1:2" x14ac:dyDescent="0.25">
      <c r="A30" t="s">
        <v>156</v>
      </c>
      <c r="B30" s="11">
        <v>4.2387143845995547E-3</v>
      </c>
    </row>
    <row r="31" spans="1:2" x14ac:dyDescent="0.25">
      <c r="A31" t="s">
        <v>155</v>
      </c>
      <c r="B31" s="11">
        <v>4.0987602813207773E-3</v>
      </c>
    </row>
    <row r="32" spans="1:2" x14ac:dyDescent="0.25">
      <c r="A32" t="s">
        <v>154</v>
      </c>
      <c r="B32" s="11">
        <v>4.9216531965599417E-3</v>
      </c>
    </row>
    <row r="33" spans="1:2" x14ac:dyDescent="0.25">
      <c r="A33" t="s">
        <v>153</v>
      </c>
      <c r="B33" s="11">
        <v>2.0120678357328217E-3</v>
      </c>
    </row>
    <row r="34" spans="1:2" x14ac:dyDescent="0.25">
      <c r="A34" t="s">
        <v>152</v>
      </c>
      <c r="B34" s="11">
        <v>4.0105989700194456E-3</v>
      </c>
    </row>
    <row r="35" spans="1:2" x14ac:dyDescent="0.25">
      <c r="A35" t="s">
        <v>151</v>
      </c>
      <c r="B35" s="11">
        <v>1.3067925457006522E-3</v>
      </c>
    </row>
    <row r="36" spans="1:2" x14ac:dyDescent="0.25">
      <c r="A36" t="s">
        <v>150</v>
      </c>
      <c r="B36" s="11">
        <v>4.0596331467846183E-3</v>
      </c>
    </row>
    <row r="37" spans="1:2" x14ac:dyDescent="0.25">
      <c r="A37" t="s">
        <v>149</v>
      </c>
      <c r="B37" s="11">
        <v>3.4997478543683431E-3</v>
      </c>
    </row>
    <row r="38" spans="1:2" x14ac:dyDescent="0.25">
      <c r="A38" t="s">
        <v>148</v>
      </c>
      <c r="B38" s="11">
        <v>2.6950815873961541E-3</v>
      </c>
    </row>
    <row r="39" spans="1:2" x14ac:dyDescent="0.25">
      <c r="A39" t="s">
        <v>147</v>
      </c>
      <c r="B39" s="11">
        <v>3.3171229345613099E-3</v>
      </c>
    </row>
    <row r="40" spans="1:2" x14ac:dyDescent="0.25">
      <c r="A40" t="s">
        <v>146</v>
      </c>
      <c r="B40" s="11">
        <v>5.4881125370571547E-3</v>
      </c>
    </row>
    <row r="41" spans="1:2" x14ac:dyDescent="0.25">
      <c r="A41" t="s">
        <v>145</v>
      </c>
      <c r="B41" s="11">
        <v>8.0442385579446891E-3</v>
      </c>
    </row>
    <row r="42" spans="1:2" x14ac:dyDescent="0.25">
      <c r="A42" t="s">
        <v>144</v>
      </c>
      <c r="B42" s="11">
        <v>3.2741507393059151E-3</v>
      </c>
    </row>
    <row r="43" spans="1:2" x14ac:dyDescent="0.25">
      <c r="A43" t="s">
        <v>143</v>
      </c>
      <c r="B43" s="11">
        <v>2.2116267526988459E-3</v>
      </c>
    </row>
    <row r="44" spans="1:2" x14ac:dyDescent="0.25">
      <c r="A44" t="s">
        <v>142</v>
      </c>
      <c r="B44" s="11">
        <v>3.2899676980004096E-3</v>
      </c>
    </row>
    <row r="45" spans="1:2" x14ac:dyDescent="0.25">
      <c r="A45" t="s">
        <v>141</v>
      </c>
      <c r="B45" s="11">
        <v>3.2868472934433745E-3</v>
      </c>
    </row>
    <row r="46" spans="1:2" x14ac:dyDescent="0.25">
      <c r="A46" t="s">
        <v>140</v>
      </c>
      <c r="B46" s="11">
        <v>3.6348218759315282E-3</v>
      </c>
    </row>
    <row r="47" spans="1:2" x14ac:dyDescent="0.25">
      <c r="A47" t="s">
        <v>139</v>
      </c>
      <c r="B47" s="11">
        <v>2.9678312627299504E-3</v>
      </c>
    </row>
    <row r="48" spans="1:2" x14ac:dyDescent="0.25">
      <c r="A48" t="s">
        <v>138</v>
      </c>
      <c r="B48" s="11">
        <v>3.8805442089350616E-3</v>
      </c>
    </row>
    <row r="49" spans="1:2" x14ac:dyDescent="0.25">
      <c r="A49" t="s">
        <v>137</v>
      </c>
      <c r="B49" s="11">
        <v>3.4520691318665185E-3</v>
      </c>
    </row>
    <row r="50" spans="1:2" x14ac:dyDescent="0.25">
      <c r="A50" t="s">
        <v>136</v>
      </c>
      <c r="B50" s="11">
        <v>4.6593641404333603E-3</v>
      </c>
    </row>
    <row r="51" spans="1:2" x14ac:dyDescent="0.25">
      <c r="A51" t="s">
        <v>135</v>
      </c>
      <c r="B51" s="11">
        <v>2.7334788158273975E-3</v>
      </c>
    </row>
    <row r="52" spans="1:2" x14ac:dyDescent="0.25">
      <c r="A52" t="s">
        <v>134</v>
      </c>
      <c r="B52" s="11">
        <v>2.9236067626800251E-3</v>
      </c>
    </row>
  </sheetData>
  <sortState ref="A1:A51">
    <sortCondition ref="A1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opLeftCell="A25" zoomScale="130" zoomScaleNormal="130" workbookViewId="0">
      <selection activeCell="C1" sqref="A1:C1048576"/>
    </sheetView>
  </sheetViews>
  <sheetFormatPr defaultRowHeight="15" x14ac:dyDescent="0.25"/>
  <cols>
    <col min="1" max="1" width="43" customWidth="1"/>
    <col min="2" max="2" width="12.85546875" style="19" bestFit="1" customWidth="1"/>
    <col min="3" max="3" width="12.42578125" style="19" bestFit="1" customWidth="1"/>
  </cols>
  <sheetData>
    <row r="1" spans="1:3" x14ac:dyDescent="0.25">
      <c r="A1" s="2" t="s">
        <v>1</v>
      </c>
      <c r="B1" s="17">
        <v>2011</v>
      </c>
      <c r="C1" s="17">
        <v>2016</v>
      </c>
    </row>
    <row r="2" spans="1:3" x14ac:dyDescent="0.25">
      <c r="A2" s="9" t="s">
        <v>7</v>
      </c>
      <c r="B2" s="18">
        <v>8225420</v>
      </c>
      <c r="C2" s="18">
        <v>8888706</v>
      </c>
    </row>
    <row r="3" spans="1:3" x14ac:dyDescent="0.25">
      <c r="A3" s="9" t="s">
        <v>35</v>
      </c>
      <c r="B3" s="18">
        <v>5288932</v>
      </c>
      <c r="C3" s="18">
        <v>6089673</v>
      </c>
    </row>
    <row r="4" spans="1:3" x14ac:dyDescent="0.25">
      <c r="A4" s="9" t="s">
        <v>46</v>
      </c>
      <c r="B4" s="18">
        <v>4661517</v>
      </c>
      <c r="C4" s="18">
        <v>5256599</v>
      </c>
    </row>
    <row r="5" spans="1:3" x14ac:dyDescent="0.25">
      <c r="A5" s="9" t="s">
        <v>23</v>
      </c>
      <c r="B5" s="18">
        <v>3416687</v>
      </c>
      <c r="C5" s="18">
        <v>3799639</v>
      </c>
    </row>
    <row r="6" spans="1:3" x14ac:dyDescent="0.25">
      <c r="A6" s="9" t="s">
        <v>41</v>
      </c>
      <c r="B6" s="18">
        <v>3315363</v>
      </c>
      <c r="C6" s="18">
        <v>3950530</v>
      </c>
    </row>
    <row r="7" spans="1:3" x14ac:dyDescent="0.25">
      <c r="A7" s="9" t="s">
        <v>24</v>
      </c>
      <c r="B7" s="18">
        <v>2949264</v>
      </c>
      <c r="C7" s="18">
        <v>3797277</v>
      </c>
    </row>
    <row r="8" spans="1:3" x14ac:dyDescent="0.25">
      <c r="A8" s="9" t="s">
        <v>36</v>
      </c>
      <c r="B8" s="18">
        <v>2668842</v>
      </c>
      <c r="C8" s="18">
        <v>2937671</v>
      </c>
    </row>
    <row r="9" spans="1:3" x14ac:dyDescent="0.25">
      <c r="A9" s="9" t="s">
        <v>16</v>
      </c>
      <c r="B9" s="18">
        <v>2352326</v>
      </c>
      <c r="C9" s="18">
        <v>2400990</v>
      </c>
    </row>
    <row r="10" spans="1:3" x14ac:dyDescent="0.25">
      <c r="A10" s="9" t="s">
        <v>38</v>
      </c>
      <c r="B10" s="18">
        <v>2221827</v>
      </c>
      <c r="C10" s="18">
        <v>2193019</v>
      </c>
    </row>
    <row r="11" spans="1:3" x14ac:dyDescent="0.25">
      <c r="A11" s="9" t="s">
        <v>25</v>
      </c>
      <c r="B11" s="18">
        <v>2161520</v>
      </c>
      <c r="C11" s="18">
        <v>2468498</v>
      </c>
    </row>
    <row r="12" spans="1:3" x14ac:dyDescent="0.25">
      <c r="A12" s="9" t="s">
        <v>12</v>
      </c>
      <c r="B12" s="18">
        <v>2125648</v>
      </c>
      <c r="C12" s="18">
        <v>2527456</v>
      </c>
    </row>
    <row r="13" spans="1:3" x14ac:dyDescent="0.25">
      <c r="A13" s="9" t="s">
        <v>13</v>
      </c>
      <c r="B13" s="18">
        <v>1808679</v>
      </c>
      <c r="C13" s="18">
        <v>2179727</v>
      </c>
    </row>
    <row r="14" spans="1:3" x14ac:dyDescent="0.25">
      <c r="A14" s="9" t="s">
        <v>50</v>
      </c>
      <c r="B14" s="18">
        <v>1502284</v>
      </c>
      <c r="C14" s="18">
        <v>1645843</v>
      </c>
    </row>
    <row r="15" spans="1:3" x14ac:dyDescent="0.25">
      <c r="A15" s="9" t="s">
        <v>52</v>
      </c>
      <c r="B15" s="18">
        <v>1442933</v>
      </c>
      <c r="C15" s="18">
        <v>1458791</v>
      </c>
    </row>
    <row r="16" spans="1:3" x14ac:dyDescent="0.25">
      <c r="A16" s="9" t="s">
        <v>49</v>
      </c>
      <c r="B16" s="18">
        <v>1390412</v>
      </c>
      <c r="C16" s="18">
        <v>1462939</v>
      </c>
    </row>
    <row r="17" spans="1:3" x14ac:dyDescent="0.25">
      <c r="A17" s="9" t="s">
        <v>8</v>
      </c>
      <c r="B17" s="18">
        <v>1292081</v>
      </c>
      <c r="C17" s="18">
        <v>1378920</v>
      </c>
    </row>
    <row r="18" spans="1:3" x14ac:dyDescent="0.25">
      <c r="A18" s="9" t="s">
        <v>17</v>
      </c>
      <c r="B18" s="18">
        <v>1271364</v>
      </c>
      <c r="C18" s="18">
        <v>1409782</v>
      </c>
    </row>
    <row r="19" spans="1:3" x14ac:dyDescent="0.25">
      <c r="A19" s="9" t="s">
        <v>33</v>
      </c>
      <c r="B19" s="18">
        <v>1141570</v>
      </c>
      <c r="C19" s="18">
        <v>1157605</v>
      </c>
    </row>
    <row r="20" spans="1:3" x14ac:dyDescent="0.25">
      <c r="A20" s="9" t="s">
        <v>28</v>
      </c>
      <c r="B20" s="18">
        <v>1121330</v>
      </c>
      <c r="C20" s="18">
        <v>1119296</v>
      </c>
    </row>
    <row r="21" spans="1:3" x14ac:dyDescent="0.25">
      <c r="A21" s="9" t="s">
        <v>45</v>
      </c>
      <c r="B21" s="18">
        <v>1016915</v>
      </c>
      <c r="C21" s="18">
        <v>1091835</v>
      </c>
    </row>
    <row r="22" spans="1:3" x14ac:dyDescent="0.25">
      <c r="A22" s="9" t="s">
        <v>5</v>
      </c>
      <c r="B22" s="18">
        <v>997700</v>
      </c>
      <c r="C22" s="18">
        <v>1162283</v>
      </c>
    </row>
    <row r="23" spans="1:3" x14ac:dyDescent="0.25">
      <c r="A23" s="9" t="s">
        <v>9</v>
      </c>
      <c r="B23" s="18">
        <v>945705</v>
      </c>
      <c r="C23" s="18">
        <v>1176170</v>
      </c>
    </row>
    <row r="24" spans="1:3" x14ac:dyDescent="0.25">
      <c r="A24" s="9" t="s">
        <v>26</v>
      </c>
      <c r="B24" s="18">
        <v>898741</v>
      </c>
      <c r="C24" s="18">
        <v>961040</v>
      </c>
    </row>
    <row r="25" spans="1:3" x14ac:dyDescent="0.25">
      <c r="A25" s="9" t="s">
        <v>3</v>
      </c>
      <c r="B25" s="18">
        <v>898422</v>
      </c>
      <c r="C25" s="18">
        <v>949683</v>
      </c>
    </row>
    <row r="26" spans="1:3" x14ac:dyDescent="0.25">
      <c r="A26" s="9" t="s">
        <v>40</v>
      </c>
      <c r="B26" s="18">
        <v>739733</v>
      </c>
      <c r="C26" s="18">
        <v>759243</v>
      </c>
    </row>
    <row r="27" spans="1:3" x14ac:dyDescent="0.25">
      <c r="A27" s="9" t="s">
        <v>21</v>
      </c>
      <c r="B27" s="18">
        <v>727510</v>
      </c>
      <c r="C27" s="18">
        <v>683125</v>
      </c>
    </row>
    <row r="28" spans="1:3" x14ac:dyDescent="0.25">
      <c r="A28" s="9" t="s">
        <v>18</v>
      </c>
      <c r="B28" s="18">
        <v>724608</v>
      </c>
      <c r="C28" s="18">
        <v>814031</v>
      </c>
    </row>
    <row r="29" spans="1:3" x14ac:dyDescent="0.25">
      <c r="A29" s="9" t="s">
        <v>47</v>
      </c>
      <c r="B29" s="18">
        <v>627180</v>
      </c>
      <c r="C29" s="18">
        <v>573106</v>
      </c>
    </row>
    <row r="30" spans="1:3" x14ac:dyDescent="0.25">
      <c r="A30" s="9" t="s">
        <v>43</v>
      </c>
      <c r="B30" s="18">
        <v>620533</v>
      </c>
      <c r="C30" s="18">
        <v>687110</v>
      </c>
    </row>
    <row r="31" spans="1:3" x14ac:dyDescent="0.25">
      <c r="A31" s="9" t="s">
        <v>20</v>
      </c>
      <c r="B31" s="18">
        <v>596081</v>
      </c>
      <c r="C31" s="18">
        <v>556074</v>
      </c>
    </row>
    <row r="32" spans="1:3" x14ac:dyDescent="0.25">
      <c r="A32" s="9" t="s">
        <v>19</v>
      </c>
      <c r="B32" s="18">
        <v>511048</v>
      </c>
      <c r="C32" s="18">
        <v>559279</v>
      </c>
    </row>
    <row r="33" spans="1:3" x14ac:dyDescent="0.25">
      <c r="A33" s="9" t="s">
        <v>11</v>
      </c>
      <c r="B33" s="18">
        <v>493469</v>
      </c>
      <c r="C33" s="18">
        <v>555721</v>
      </c>
    </row>
    <row r="34" spans="1:3" x14ac:dyDescent="0.25">
      <c r="A34" s="9" t="s">
        <v>27</v>
      </c>
      <c r="B34" s="18">
        <v>460962</v>
      </c>
      <c r="C34" s="18">
        <v>454983</v>
      </c>
    </row>
    <row r="35" spans="1:3" x14ac:dyDescent="0.25">
      <c r="A35" s="9" t="s">
        <v>42</v>
      </c>
      <c r="B35" s="18">
        <v>459321</v>
      </c>
      <c r="C35" s="18">
        <v>462777</v>
      </c>
    </row>
    <row r="36" spans="1:3" x14ac:dyDescent="0.25">
      <c r="A36" s="9" t="s">
        <v>39</v>
      </c>
      <c r="B36" s="18">
        <v>444722</v>
      </c>
      <c r="C36" s="18">
        <v>488559</v>
      </c>
    </row>
    <row r="37" spans="1:3" x14ac:dyDescent="0.25">
      <c r="A37" s="9" t="s">
        <v>30</v>
      </c>
      <c r="B37" s="18">
        <v>412756</v>
      </c>
      <c r="C37" s="18">
        <v>481383</v>
      </c>
    </row>
    <row r="38" spans="1:3" x14ac:dyDescent="0.25">
      <c r="A38" s="9" t="s">
        <v>34</v>
      </c>
      <c r="B38" s="18">
        <v>405339</v>
      </c>
      <c r="C38" s="18">
        <v>375368</v>
      </c>
    </row>
    <row r="39" spans="1:3" x14ac:dyDescent="0.25">
      <c r="A39" s="9" t="s">
        <v>32</v>
      </c>
      <c r="B39" s="18">
        <v>359839</v>
      </c>
      <c r="C39" s="18">
        <v>379991</v>
      </c>
    </row>
    <row r="40" spans="1:3" x14ac:dyDescent="0.25">
      <c r="A40" s="9" t="s">
        <v>14</v>
      </c>
      <c r="B40" s="18">
        <v>330838</v>
      </c>
      <c r="C40" s="18">
        <v>318134</v>
      </c>
    </row>
    <row r="41" spans="1:3" x14ac:dyDescent="0.25">
      <c r="A41" s="9" t="s">
        <v>6</v>
      </c>
      <c r="B41" s="18">
        <v>282628</v>
      </c>
      <c r="C41" s="18">
        <v>298497</v>
      </c>
    </row>
    <row r="42" spans="1:3" x14ac:dyDescent="0.25">
      <c r="A42" s="9" t="s">
        <v>37</v>
      </c>
      <c r="B42" s="18">
        <v>211057</v>
      </c>
      <c r="C42" s="18">
        <v>226572</v>
      </c>
    </row>
    <row r="43" spans="1:3" x14ac:dyDescent="0.25">
      <c r="A43" s="9" t="s">
        <v>51</v>
      </c>
      <c r="B43" s="18">
        <v>210899</v>
      </c>
      <c r="C43" s="18">
        <v>199164</v>
      </c>
    </row>
    <row r="44" spans="1:3" x14ac:dyDescent="0.25">
      <c r="A44" s="9" t="s">
        <v>29</v>
      </c>
      <c r="B44" s="18">
        <v>195267</v>
      </c>
      <c r="C44" s="18">
        <v>195125</v>
      </c>
    </row>
    <row r="45" spans="1:3" x14ac:dyDescent="0.25">
      <c r="A45" s="9" t="s">
        <v>10</v>
      </c>
      <c r="B45" s="18">
        <v>188765</v>
      </c>
      <c r="C45" s="18">
        <v>197615</v>
      </c>
    </row>
    <row r="46" spans="1:3" x14ac:dyDescent="0.25">
      <c r="A46" s="9" t="s">
        <v>4</v>
      </c>
      <c r="B46" s="18">
        <v>185942</v>
      </c>
      <c r="C46" s="18">
        <v>167308</v>
      </c>
    </row>
    <row r="47" spans="1:3" x14ac:dyDescent="0.25">
      <c r="A47" s="9" t="s">
        <v>31</v>
      </c>
      <c r="B47" s="18">
        <v>165437</v>
      </c>
      <c r="C47" s="18">
        <v>191155</v>
      </c>
    </row>
    <row r="48" spans="1:3" x14ac:dyDescent="0.25">
      <c r="A48" s="9" t="s">
        <v>15</v>
      </c>
      <c r="B48" s="18">
        <v>142364</v>
      </c>
      <c r="C48" s="18">
        <v>154989</v>
      </c>
    </row>
    <row r="49" spans="1:3" x14ac:dyDescent="0.25">
      <c r="A49" s="9" t="s">
        <v>22</v>
      </c>
      <c r="B49" s="18">
        <v>139983</v>
      </c>
      <c r="C49" s="18">
        <v>100351</v>
      </c>
    </row>
    <row r="50" spans="1:3" x14ac:dyDescent="0.25">
      <c r="A50" s="9" t="s">
        <v>48</v>
      </c>
      <c r="B50" s="18">
        <v>137303</v>
      </c>
      <c r="C50" s="18">
        <v>120650</v>
      </c>
    </row>
    <row r="51" spans="1:3" x14ac:dyDescent="0.25">
      <c r="A51" s="9" t="s">
        <v>44</v>
      </c>
      <c r="B51" s="18">
        <v>136305</v>
      </c>
      <c r="C51" s="18">
        <v>106941</v>
      </c>
    </row>
    <row r="52" spans="1:3" x14ac:dyDescent="0.25">
      <c r="A52" s="9" t="s">
        <v>53</v>
      </c>
      <c r="B52" s="18">
        <v>57549</v>
      </c>
      <c r="C52" s="18">
        <v>112056</v>
      </c>
    </row>
  </sheetData>
  <sortState ref="A2:C54">
    <sortCondition descending="1" ref="B1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19CB86-0F56-43E3-A4ED-9700F342FAD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HigherED % Change 2010-2015 </vt:lpstr>
      <vt:lpstr>GDP by State</vt:lpstr>
      <vt:lpstr>Analysis</vt:lpstr>
      <vt:lpstr>Sheet2</vt:lpstr>
      <vt:lpstr>Sheet1</vt:lpstr>
      <vt:lpstr>'HigherED % Change 2010-2015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2016-11-08T18:48:00Z</dcterms:created>
  <dcterms:modified xsi:type="dcterms:W3CDTF">2017-12-14T16:12:23Z</dcterms:modified>
</cp:coreProperties>
</file>